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1EDC3952-BB06-4375-AF43-1B8E1DCF5BD3}" xr6:coauthVersionLast="47" xr6:coauthVersionMax="47" xr10:uidLastSave="{00000000-0000-0000-0000-000000000000}"/>
  <bookViews>
    <workbookView xWindow="-110" yWindow="-110" windowWidth="51420" windowHeight="21100" xr2:uid="{00000000-000D-0000-FFFF-FFFF00000000}"/>
  </bookViews>
  <sheets>
    <sheet name="Erläuterung" sheetId="1" r:id="rId1"/>
    <sheet name="A-Kriterien" sheetId="2" r:id="rId2"/>
    <sheet name="B-Kriterien" sheetId="3" r:id="rId3"/>
  </sheets>
  <definedNames>
    <definedName name="_xlnm.Print_Area" localSheetId="1">'A-Kriterien'!$A$1:$E$21</definedName>
    <definedName name="_xlnm.Print_Area" localSheetId="2">'B-Kriterien'!$A$1:$L$36</definedName>
    <definedName name="FaktorG">'B-Kriterien'!$L$4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3" l="1"/>
  <c r="I5" i="3"/>
  <c r="J27" i="3" s="1"/>
  <c r="L27" i="3" s="1"/>
  <c r="I33" i="3"/>
  <c r="I7" i="3"/>
  <c r="J29" i="3" l="1"/>
  <c r="L29" i="3" s="1"/>
  <c r="J30" i="3"/>
  <c r="L30" i="3" s="1"/>
  <c r="J28" i="3"/>
  <c r="L28" i="3" s="1"/>
  <c r="J31" i="3"/>
  <c r="L31" i="3" s="1"/>
  <c r="J22" i="3"/>
  <c r="L22" i="3" s="1"/>
  <c r="I17" i="3"/>
  <c r="J8" i="3"/>
  <c r="J21" i="3"/>
  <c r="L21" i="3" s="1"/>
  <c r="J15" i="3"/>
  <c r="L15" i="3" s="1"/>
  <c r="J20" i="3"/>
  <c r="L20" i="3" s="1"/>
  <c r="J14" i="3"/>
  <c r="L14" i="3" s="1"/>
  <c r="J19" i="3"/>
  <c r="L19" i="3" s="1"/>
  <c r="J34" i="3"/>
  <c r="L34" i="3" s="1"/>
  <c r="J13" i="3"/>
  <c r="L13" i="3" s="1"/>
  <c r="J18" i="3"/>
  <c r="L18" i="3" s="1"/>
  <c r="J12" i="3"/>
  <c r="L12" i="3" s="1"/>
  <c r="J35" i="3"/>
  <c r="L35" i="3" s="1"/>
  <c r="J11" i="3"/>
  <c r="L11" i="3" s="1"/>
  <c r="J10" i="3"/>
  <c r="L10" i="3" s="1"/>
  <c r="J9" i="3"/>
  <c r="L9" i="3" s="1"/>
  <c r="J24" i="3"/>
  <c r="L24" i="3" s="1"/>
  <c r="J23" i="3"/>
  <c r="L23" i="3" s="1"/>
  <c r="L8" i="3" l="1"/>
  <c r="L36" i="3" s="1"/>
  <c r="J36" i="3"/>
</calcChain>
</file>

<file path=xl/sharedStrings.xml><?xml version="1.0" encoding="utf-8"?>
<sst xmlns="http://schemas.openxmlformats.org/spreadsheetml/2006/main" count="173" uniqueCount="117">
  <si>
    <t>Dieses Dokument besteht aus zwei Bereichen:
• den Ausschlusskriterien (A-Kriterien) und
• den Bewertungskriterien (B-Kriterien)
Es ist vom Bieter vollständig und wahrheitsgemäß auszufüllen. Die gemachten Angaben sind verbindlich und werden Vertragsbestandteil. Die Angaben dürfen keine Vorbehalte enthalten oder die Anforderungen der TK abändern.</t>
  </si>
  <si>
    <r>
      <t xml:space="preserve">Der Teil </t>
    </r>
    <r>
      <rPr>
        <b/>
        <sz val="10"/>
        <color theme="4" tint="-0.499984740745262"/>
        <rFont val="Arial"/>
        <family val="2"/>
      </rPr>
      <t>Ausschlusskriterien</t>
    </r>
    <r>
      <rPr>
        <sz val="10"/>
        <color theme="4" tint="-0.499984740745262"/>
        <rFont val="Arial"/>
        <family val="2"/>
      </rPr>
      <t xml:space="preserve"> enthält eine Zusammenstellung der  Mindestanforderungen aus der Leistungsbeschreibung, zu denen Angaben vom Bieter zu machen sind. Vom AN sind auch solche Mindestanforderungen einzuhalten, die nur in der LB benannt werden. Im Teil Ausschlusskriterien ist</t>
    </r>
    <r>
      <rPr>
        <sz val="10"/>
        <color theme="3" tint="-0.249977111117893"/>
        <rFont val="Arial"/>
        <family val="2"/>
      </rPr>
      <t xml:space="preserve"> in der Spalte "AN-Angabe"</t>
    </r>
    <r>
      <rPr>
        <sz val="10"/>
        <rFont val="Arial"/>
        <family val="2"/>
      </rPr>
      <t xml:space="preserve"> </t>
    </r>
    <r>
      <rPr>
        <sz val="10"/>
        <color theme="4" tint="-0.499984740745262"/>
        <rFont val="Arial"/>
        <family val="2"/>
      </rPr>
      <t xml:space="preserve">nur mit Ja oder Nein zu antworten. </t>
    </r>
  </si>
  <si>
    <r>
      <t>Der Teil</t>
    </r>
    <r>
      <rPr>
        <b/>
        <sz val="10"/>
        <color theme="4" tint="-0.499984740745262"/>
        <rFont val="Arial"/>
        <family val="2"/>
      </rPr>
      <t xml:space="preserve"> Bewertungskriterien</t>
    </r>
    <r>
      <rPr>
        <sz val="10"/>
        <color theme="4" tint="-0.499984740745262"/>
        <rFont val="Arial"/>
        <family val="2"/>
      </rPr>
      <t xml:space="preserve"> dient der Mitteilung von Angaben des Bieters zu der von ihm angebotenen Leistung und der Information an den Bieter, wie sein Angebot durch die TK bewertet wird. E</t>
    </r>
    <r>
      <rPr>
        <sz val="10"/>
        <color theme="3" tint="-0.249977111117893"/>
        <rFont val="Arial"/>
        <family val="2"/>
      </rPr>
      <t xml:space="preserve">s gibt 4 </t>
    </r>
    <r>
      <rPr>
        <sz val="10"/>
        <color theme="4" tint="-0.499984740745262"/>
        <rFont val="Arial"/>
        <family val="2"/>
      </rPr>
      <t>Hauptkriteriengruppen die in Einzelkriterien aufgegliedert sind. Innerhalb der jeweiligen Hauptkriteriengruppe sind die Einzelkriterien mit einer anteiligen Gewichtung versehen. Gemäß den Vorgaben in der Spalte "Zielerfüllungsgrad" erhält jedes Kriterium bei der Auswertung durch die TK  entsprechende Bewertungspunkte (BP). Diese werden entsprechend der Gewichtung (G) in Leistungspunkte umgerechnet. Die Leistungspunkte aller Einzelkriterien werden addiert und ergeben die Gesamtpunktzahl für das Angebot. Maximal könn</t>
    </r>
    <r>
      <rPr>
        <sz val="10"/>
        <color theme="3" tint="-0.249977111117893"/>
        <rFont val="Arial"/>
        <family val="2"/>
      </rPr>
      <t>en 100.000</t>
    </r>
    <r>
      <rPr>
        <sz val="10"/>
        <color theme="4" tint="-0.499984740745262"/>
        <rFont val="Arial"/>
        <family val="2"/>
      </rPr>
      <t xml:space="preserve"> Punkte erreicht werden.
 </t>
    </r>
  </si>
  <si>
    <t>Entsprechend den Vorgaben in der Spalte "Nachweis durch den AN" in den Tabellen A-Kriterien und B-Kriterien sind zu dem jeweiligen Kriterium weitere Ausführungen vom Bieter erforderlich, die dem Angebot als Anlage beizufügen sind. Dabei muss ein eindeutiger Bezug zwischen dem jeweiligen Kriterium und den Ausführungen in der Anlage hergestellt werden. Widersprechen sich die Angaben des Bieters in der Tabelle A-Kriterien bzw. B.-Kriterien mit den Ausführungen in den eingereichten Anlagen, so gehen die Ausführungen in den Anlagen vor.</t>
  </si>
  <si>
    <t>Samtliche in den B-Kriterien geforderten Konzepte oder Nachweise sind im  Format DinA4, Schrift Arial in Größe 10 einzureichen. Des Weiteren müssen diese über ein Deckblatt, ein Inhaltsverzeichnis und Seitenzahlen verfügen.</t>
  </si>
  <si>
    <t>Fachliche Beurteilung Ausschlusskriterien / A-Kriterien</t>
  </si>
  <si>
    <t>lfd. Nr.</t>
  </si>
  <si>
    <t>Beschreibung</t>
  </si>
  <si>
    <t>Bewertung</t>
  </si>
  <si>
    <t>AN-Angabe</t>
  </si>
  <si>
    <t>Nachweis durch den AN</t>
  </si>
  <si>
    <t>A Service und Dienstleistungen</t>
  </si>
  <si>
    <t>Service</t>
  </si>
  <si>
    <t>Ja/Nein</t>
  </si>
  <si>
    <t>Erklärung des AN</t>
  </si>
  <si>
    <t>Fachliche Beurteilung Bewertungskriterien / B-Kriterien</t>
  </si>
  <si>
    <t>Punktevergabe</t>
  </si>
  <si>
    <t>Gewichtung(G)</t>
  </si>
  <si>
    <t>Anteil an der Entscheidung</t>
  </si>
  <si>
    <t>Bewertungs-punkte(BP)</t>
  </si>
  <si>
    <t>Leistungs-
punkte(LP)</t>
  </si>
  <si>
    <t>G*BP*10.000</t>
  </si>
  <si>
    <t>Gesamtprozentzahl</t>
  </si>
  <si>
    <t>nicht vergeben</t>
  </si>
  <si>
    <t>Summe:</t>
  </si>
  <si>
    <r>
      <rPr>
        <b/>
        <sz val="10"/>
        <color rgb="FF000000"/>
        <rFont val="Arial"/>
        <family val="2"/>
      </rPr>
      <t xml:space="preserve">Reaktions- und Wiederherstellungszeiten:
</t>
    </r>
    <r>
      <rPr>
        <sz val="10"/>
        <color indexed="8"/>
        <rFont val="Arial"/>
        <family val="2"/>
      </rPr>
      <t>Die Einhaltung der "Next Day" bzw. "Over Next Day" Fristen sind durch den AN zu überwachen. Werden in Ausnahmefällen die Fristen überschritten, leitet der AN unverzüglich individuelle Maßnahmen zur schnellstmöglichen Störungsbehebung ein.</t>
    </r>
  </si>
  <si>
    <r>
      <rPr>
        <b/>
        <sz val="10"/>
        <rFont val="Arial"/>
        <family val="2"/>
      </rPr>
      <t xml:space="preserve">Anlage V2 Leistungsbeschreibung Ziff. 8.3:
</t>
    </r>
    <r>
      <rPr>
        <sz val="10"/>
        <rFont val="Arial"/>
        <family val="2"/>
      </rPr>
      <t>Der AN stellt die Versiegelung von Serviceobjekten mit Datenträgern unter Berücksichtigung der unterschiedlichen Bauarten (z.B. Notebook / iPad) sicher.</t>
    </r>
  </si>
  <si>
    <t>nicht erfüllt
0 Punkte</t>
  </si>
  <si>
    <t>erfüllt
10 Punkte</t>
  </si>
  <si>
    <t>Im Incident- als auch im IMAC-Prozess erfolgt ein automatisierter Datenaustausch mit dem Logistiker, Mehrwertlogistiker oder ausführenden Techniker</t>
  </si>
  <si>
    <t>Im Incident- als auch im IMAC-Prozess erfolgt eine aktive Auftragsüberwachung und bei Besonderheiten wie beispielsweise unerwartete Verzögerung wird dieses nachvollziehbar reportet und Eskalationsmaßnahmen veranlasst.</t>
  </si>
  <si>
    <t>Die Prozesse werden sowohl im Incident- als auch im IMAC-Umfeld regelmäßig geprüft und optimiert.</t>
  </si>
  <si>
    <t>Einmalige Aktualisierung pro Woche
0 Punkte</t>
  </si>
  <si>
    <t>Tägliche Aktualisierung (pro Arbeitstag)
10 Punkte</t>
  </si>
  <si>
    <t>Mehrfache Aktualisierung pro Woche (aber nicht jeden Arbeitstag)
5 Punkte</t>
  </si>
  <si>
    <t>Alle bereitzustellenden Reports sind maschinenlesbar (CSV, XLSX o.ä.)
0 Punkte</t>
  </si>
  <si>
    <t>Alle bereitzustellenden Reports sind maschinenlesbar (CSV, XLSX o.ä.)
und verfügen über eine einheitliche Datei- und Tabellen-Struktur
10 Punkte</t>
  </si>
  <si>
    <t>Ja, Stellvertreter können Termine bearbeiten
10 Punkte</t>
  </si>
  <si>
    <t>Nein, Zwischenstationen sind für den TK-Mitarbeitenden (Warenempfänger) nicht einsehbar
0 Punkte</t>
  </si>
  <si>
    <t>Nein, nicht möglich
0 Punkte</t>
  </si>
  <si>
    <t>20 Werktage = 0 Punkte
19-18 Werktage = 1 Punkt
17-16 Werktage = 2 Punkte
15-14 Werktage = 3 Punkte</t>
  </si>
  <si>
    <t>13-12 Werktage = 4 Punkte
11-10 Werktage = 5 Punkte
9-8 Werktage = 6 Punkte</t>
  </si>
  <si>
    <t>7-6 Werktage = 7 Punkte
5-4 Werktage = 8 Punkte
3-2 Werktage = 9 Punkte
1 Werktag = 10 Punkte</t>
  </si>
  <si>
    <t>Nein
0 Punkte</t>
  </si>
  <si>
    <t>Ja
10 Punkte</t>
  </si>
  <si>
    <r>
      <rPr>
        <sz val="8"/>
        <rFont val="Arial"/>
        <family val="2"/>
      </rPr>
      <t xml:space="preserve">5 Tage
</t>
    </r>
    <r>
      <rPr>
        <sz val="8"/>
        <color indexed="8"/>
        <rFont val="Arial"/>
        <family val="2"/>
      </rPr>
      <t xml:space="preserve">
0 Punkte</t>
    </r>
  </si>
  <si>
    <r>
      <rPr>
        <sz val="10"/>
        <rFont val="Arial"/>
        <family val="2"/>
      </rPr>
      <t>Auslieferungszeitraum Standard (Anlage V2.1 Leistungsscheine Ziff. 3.1):
Nach Zugang des Abrufs der jeweiligen Leistung aus dem Produktkatalog (Anlage V2.3 Produktkatalog) durch die TK muss die bundesweite Anlieferung an die Dst durch den AN innerhalb von 5 Arbeitstagen (Werktage exklusive Samstage sowie gesetzliche Feiertage) erfolgen.</t>
    </r>
    <r>
      <rPr>
        <sz val="10"/>
        <color indexed="8"/>
        <rFont val="Arial"/>
        <family val="2"/>
      </rPr>
      <t xml:space="preserve">
Positiv bewertet wird:
Kürzere Lieferzeit </t>
    </r>
    <r>
      <rPr>
        <sz val="10"/>
        <rFont val="Arial"/>
        <family val="2"/>
      </rPr>
      <t>(Tage = Arbeitstage)</t>
    </r>
    <r>
      <rPr>
        <sz val="10"/>
        <color indexed="8"/>
        <rFont val="Arial"/>
        <family val="2"/>
      </rPr>
      <t>.</t>
    </r>
  </si>
  <si>
    <t>Erklärung des AN inkl. Verweis auf die Position in den Vergabeunterlagen.</t>
  </si>
  <si>
    <t>20 = 0 Punkte
&gt; 20 ≤ 25 = 1 Punkt
&gt; 25 ≤ 30 = 2 Punkte
&gt; 30 ≤ 35 = 3 Punkte</t>
  </si>
  <si>
    <t xml:space="preserve">&gt; 35 ≤ 40 = 4 Punkte
&gt; 40 ≤ 45 = 5 Punkte
&gt; 45 ≤ 50 = 6 Punkte
&gt; 50 ≤ 55 = 7 Punkte
</t>
  </si>
  <si>
    <t>&gt; 55 ≤ 60 = 8 Punkte
&gt; 60 ≤ 65 = 9 Punkte
 &gt; 65 = 10 Punkte</t>
  </si>
  <si>
    <r>
      <t xml:space="preserve">A. Terminvereinbarung und Sendungsverfolgung
</t>
    </r>
    <r>
      <rPr>
        <sz val="10"/>
        <rFont val="Arial"/>
        <family val="2"/>
      </rPr>
      <t>Abläufe gemäß Anlage V2 Leistungsbeschreibung und V2.1 Leistungsscheine zur Terminplanung, Auslieferung und Sendungsverfolgung</t>
    </r>
  </si>
  <si>
    <t xml:space="preserve">B. Reporting beim AN
</t>
  </si>
  <si>
    <t>Erklärung des AN, inklusive der Benennung der Zwischenstationen.
Inkl. Verweis auf die Position in den Vergabeunterlagen.</t>
  </si>
  <si>
    <t>Erklärung des AN inklusive der Beschreibung der Vorgehensweise.
Inkl. Verweis auf die Position in den Vergabeunterlagen.</t>
  </si>
  <si>
    <t>Kurzbeschreibung des Ablaufs vom Eingang der Meldung bis zum Versand. Inkl. Verweis auf die Position in den Vergabeunterlagen.</t>
  </si>
  <si>
    <t>Erklärung des AN.
Inkl. Verweis auf die Position in den Vergabeunterlagen.</t>
  </si>
  <si>
    <r>
      <rPr>
        <b/>
        <sz val="10"/>
        <color theme="1"/>
        <rFont val="Arial"/>
        <family val="2"/>
      </rPr>
      <t>Anlage V2 Leistungsbeschreibung:</t>
    </r>
    <r>
      <rPr>
        <sz val="10"/>
        <color theme="1"/>
        <rFont val="Arial"/>
        <family val="2"/>
      </rPr>
      <t xml:space="preserve">
Der AN stellt sicher, dass die Anforderungen aus der Anlage V2 Leistungsbeschreibung für die gesamte Vertragsdauer eingehalten werden.</t>
    </r>
  </si>
  <si>
    <r>
      <rPr>
        <b/>
        <sz val="10"/>
        <color theme="1"/>
        <rFont val="Arial"/>
        <family val="2"/>
      </rPr>
      <t>Anlage V2.1 Leistungsscheine:</t>
    </r>
    <r>
      <rPr>
        <sz val="10"/>
        <color theme="1"/>
        <rFont val="Arial"/>
        <family val="2"/>
      </rPr>
      <t xml:space="preserve">
Der AN stellt sicher, dass die Anforderungen aus der Anlage V2.1 Leistungsscheine ab Vertragsbeginn umgesetzt werden.</t>
    </r>
  </si>
  <si>
    <r>
      <rPr>
        <b/>
        <sz val="10"/>
        <color rgb="FF000000"/>
        <rFont val="Arial"/>
        <family val="2"/>
      </rPr>
      <t xml:space="preserve">Anlage V2 Leistungsbeschreibung </t>
    </r>
    <r>
      <rPr>
        <b/>
        <sz val="10"/>
        <rFont val="Arial"/>
        <family val="2"/>
      </rPr>
      <t>Ziff. 2</t>
    </r>
    <r>
      <rPr>
        <sz val="10"/>
        <color indexed="8"/>
        <rFont val="Arial"/>
        <family val="2"/>
      </rPr>
      <t>:
Für zukünftige Serviceobjekte und Hersteller, die heute noch nicht bei der TK im Einsatz sind, stellt der AN die Reparatur und Garantieabwicklung sicher.</t>
    </r>
  </si>
  <si>
    <t>Nein, die Anforderung wird nicht erfüllt
0 Punkte</t>
  </si>
  <si>
    <t>Alle Daten residieren dauerhaft im EWR, es können aber nicht alle Anforderungen einer Sovereign Cloud erfüllt werden
5 Punkte</t>
  </si>
  <si>
    <t>Terminplanungstool ( (vgl. Anlage V2.1 Leistungsscheine Ziff. 1.5):
Können auch stellvertretende TK-Mitarbeitende Termine für TK-Mitarbeitende bearbeiten (buchen / verschieben / absagen)?</t>
  </si>
  <si>
    <t>Sendungsverfolgung (vgl. Anlage V2.1 Leistungsscheine Ziff. 4.5.1):
Werden mit der angebotenen Sendungsverfolgung neben den Pflichtkriterien "Warenausgang", "Voraussichtlicher Lieferzeitraum" und "Auslieferung" auch die Zwischenstationen (mind. 2) dokumentiert, protokolliert und für den TK-Mitarbeitenden (Warenempfänger) einsehbar gemacht?</t>
  </si>
  <si>
    <t>Terminplanungsassistent (vgl. Anlage V2.1 Leistungsscheine Ziff. 1.5):
Bietet der AN kürzere Zeitfenster für die Terminvereinbarung bei IMAC, Incident und Rollout-Aufträgen an?</t>
  </si>
  <si>
    <r>
      <t>Anlage V2.2 Schnittstellen Hard- und Software Ziff. 2.2:
Möglichst hohe Anzahl an Serviceobjekten die in</t>
    </r>
    <r>
      <rPr>
        <b/>
        <sz val="10"/>
        <color indexed="8"/>
        <rFont val="Arial"/>
        <family val="2"/>
      </rPr>
      <t xml:space="preserve"> </t>
    </r>
    <r>
      <rPr>
        <b/>
        <sz val="10"/>
        <rFont val="Arial"/>
        <family val="2"/>
      </rPr>
      <t>ungeplanten Ausnahmefällen</t>
    </r>
    <r>
      <rPr>
        <sz val="10"/>
        <rFont val="Arial"/>
        <family val="2"/>
      </rPr>
      <t xml:space="preserve"> (</t>
    </r>
    <r>
      <rPr>
        <u/>
        <sz val="10"/>
        <rFont val="Arial"/>
        <family val="2"/>
      </rPr>
      <t>nicht</t>
    </r>
    <r>
      <rPr>
        <sz val="10"/>
        <rFont val="Arial"/>
        <family val="2"/>
      </rPr>
      <t xml:space="preserve"> Tagesgeschäft bzw. </t>
    </r>
    <r>
      <rPr>
        <u/>
        <sz val="10"/>
        <rFont val="Arial"/>
        <family val="2"/>
      </rPr>
      <t>kein</t>
    </r>
    <r>
      <rPr>
        <sz val="10"/>
        <rFont val="Arial"/>
        <family val="2"/>
      </rPr>
      <t xml:space="preserve"> geplantes Rollout) in der Betankungsstraße gleichzeitig bet</t>
    </r>
    <r>
      <rPr>
        <sz val="10"/>
        <color indexed="8"/>
        <rFont val="Arial"/>
        <family val="2"/>
      </rPr>
      <t>ankt werden können. 
Hierbei ist von z.Zt. 20 gleichzeitigen Installationen auszugehen.</t>
    </r>
  </si>
  <si>
    <t>Nein, 1 Zeitfenster pro Tag
0 Punkte</t>
  </si>
  <si>
    <t>Ja, 2 Zeitfenster pro Tag
5 Punkte</t>
  </si>
  <si>
    <t>Eingang Störungsmeldung bis 14 Uhr
0 Punkte</t>
  </si>
  <si>
    <t>Eingang Störungsmeldung 15 Uhr
5 Punkte</t>
  </si>
  <si>
    <t>Eingang Störungsmeldung bis 16 Uhr
10 Punkte</t>
  </si>
  <si>
    <t>Ja, 3 oder mehr Zeitfenster pro Tag
10 Punkte</t>
  </si>
  <si>
    <t>D. Nachhaltigkeit</t>
  </si>
  <si>
    <t>Das Angebot mit dem höchsten Anteil erhält 10 Punkte.
Je 5% geringerem Anteil erhält der Bieter einen Punkt weniger.
(bei 20 % geringerem Anteil also 6 Punkte)</t>
  </si>
  <si>
    <t>Nein, nicht vorhanden
0 Punkte</t>
  </si>
  <si>
    <t>Ja, vorhanden
10 Punkte</t>
  </si>
  <si>
    <t>Ausstattung und Wiederherstellung in der TK-Unternehmenszentrale:
Erfolgt bei Eingang des Auftrags (Abruf oder Störungsmeldung) bis 09:00 Uhr die Ausstattung bzw. Wiederherstellung von Serviceobjekten der Geräteklasse 1 bis zum Ende des Arbeitstages (Same Business Day, montags bis freitags bis 16:00 Uhr)?</t>
  </si>
  <si>
    <t>Anlage V2.1 Leistungsscheine Ziff. 4.7.3.1:
Wie lange dauert die zugesagte durchschnittliche Durchlaufzeit eines defekten Gerätes nach Eingang beim AN bis zur Pooleinlagerung?</t>
  </si>
  <si>
    <t xml:space="preserve">Daten‑Souveränität (Data‑Residency &amp; Geo‑Binding im EWR (vgl. Anlage V2.2 Schnittstellen Hard- und Software Ziff. 3.1):
Werden alle Daten, die durch die Nutzung des Terminplanungstools entstehen – einschließlich Metadaten, Protokolle und personenbezogenen Daten – dauerhaft im EWR residieren und nicht in Länder außerhalb des EWR transferiert und entsprechen sämtliche im Rahmen der Leistungserbringung eingesetzten Cloud Dienste den Anforderungen einer Sovereign Cloud? </t>
  </si>
  <si>
    <t>Ja, die Anforderung wird vollumfänglich erfüllt
10 Punkte</t>
  </si>
  <si>
    <t>Ja, mind. 2 Zwischenstationen sind für den TK-Mitarbeitenden (Warenempfänger) einsehbar
10 Punkte</t>
  </si>
  <si>
    <t>Terminplanungsassistent (vgl. Anlage V2.1 Leistungsscheine Ziff. 1.5):
Bietet der AN mehr als 1 Zeitfenster pro Tag innerhalb der vereinbarten Servicezeiten für Auslieferungen / Abholungen (im Incident- und IMAC-Geschäft) an?</t>
  </si>
  <si>
    <t>Anlage V2.1 Leistungsscheine Ziff. 3.3:
Kurze Reaktions- und Wiederherstellungszeiten für die Störungsbehebung Next Business Day, ggf. auch bei einem späteren Eingang der Störmeldung als 14:00 Uhr</t>
  </si>
  <si>
    <r>
      <rPr>
        <sz val="8"/>
        <rFont val="Arial"/>
        <family val="2"/>
      </rPr>
      <t xml:space="preserve">4 Tage  
</t>
    </r>
    <r>
      <rPr>
        <sz val="8"/>
        <color indexed="8"/>
        <rFont val="Arial"/>
        <family val="2"/>
      </rPr>
      <t xml:space="preserve">
5 Punkte</t>
    </r>
  </si>
  <si>
    <r>
      <rPr>
        <sz val="8"/>
        <color rgb="FFFFC000"/>
        <rFont val="Arial"/>
        <family val="2"/>
      </rPr>
      <t xml:space="preserve"> </t>
    </r>
    <r>
      <rPr>
        <sz val="8"/>
        <rFont val="Arial"/>
        <family val="2"/>
      </rPr>
      <t xml:space="preserve"> ≤ 3 Tage
</t>
    </r>
    <r>
      <rPr>
        <sz val="8"/>
        <color indexed="8"/>
        <rFont val="Arial"/>
        <family val="2"/>
      </rPr>
      <t>10 Punkte</t>
    </r>
  </si>
  <si>
    <t>Reporting gem. Anlage V2.1 Leistungsscheine Ziff. 1.3:
- Aufstellung IMAC-Pool</t>
  </si>
  <si>
    <t>Reporting gem. Anlage V2.1 Leistungsscheine Ziff. 1.3:
- Aufstellung Incident-Pool</t>
  </si>
  <si>
    <t>Reporting gem. Anlage V2.1 Leistungsscheine Ziff. 1.3:
- Aufstellung Bereitstellungspool / Remarektingpool mit Zuordnung der Löschprotokolle</t>
  </si>
  <si>
    <t>Reporting gem. Anlage V2.1 Leistungsscheine Ziff. 1.3:
- Kostenvoranschlags- (KVA-) Übersichten mit Genehmigungs- und Ablehnungsfunktion</t>
  </si>
  <si>
    <t>Nein, Funktion ist nicht vorhanden
0 Punkte</t>
  </si>
  <si>
    <t>Ja, 
Funktion ist vorhanden
10 Punkte</t>
  </si>
  <si>
    <t>Nein, 
0 Punkte</t>
  </si>
  <si>
    <t>Ja, 
10 Punkte</t>
  </si>
  <si>
    <t>Nein, 
0 Punkte</t>
  </si>
  <si>
    <t>Ja, 
10 Punkte</t>
  </si>
  <si>
    <t>Reporting gem. Anlage V2.1 Leistungsscheine Ziff. 1.3:
- Schwellwertüberwachung Mindestbestände mit automatisierter Warnmeldung</t>
  </si>
  <si>
    <t>Reporting gem. Anlage V2.1 Leistungsscheine Ziff. 1.3:
- Übersicht zu Hardware in Reparatur, inkl. Darstellung der jeweiligen Dauer</t>
  </si>
  <si>
    <t>Reporting gem. Anlage V2.1 Leistungsscheine Ziff. 1.3:
Alle bereitzustellenden Reports sind maschinenlesbar (CSV, XLSX, o.ä.) und verfügen über eine einheitliche Datei- und Tabellen-Struktur</t>
  </si>
  <si>
    <t>Nachhaltigkeit</t>
  </si>
  <si>
    <r>
      <rPr>
        <b/>
        <sz val="10"/>
        <color theme="1"/>
        <rFont val="Arial"/>
        <family val="2"/>
      </rPr>
      <t>Umweltmanagementsystem:</t>
    </r>
    <r>
      <rPr>
        <sz val="10"/>
        <color theme="1"/>
        <rFont val="Arial"/>
        <family val="2"/>
      </rPr>
      <t xml:space="preserve">
Der Auftragnehmer verfügt über ein Umweltmanagementsystem nach ISO 14001 oder gleichwertig, alternativ über ein belastbares Nachhaltigkeits- und Reporting-Konzept für die gesamte Leistungserbringung.</t>
    </r>
  </si>
  <si>
    <r>
      <rPr>
        <b/>
        <sz val="10"/>
        <color theme="1"/>
        <rFont val="Arial"/>
        <family val="2"/>
      </rPr>
      <t>Verpackungsreduktion:</t>
    </r>
    <r>
      <rPr>
        <sz val="10"/>
        <color theme="1"/>
        <rFont val="Arial"/>
        <family val="2"/>
      </rPr>
      <t xml:space="preserve">
Der Auftragnehmer verfügt über ein Konzept für Verpackungsreduktion, Mehrwegverpackungen oder recyclingfähige Verpackungen.
</t>
    </r>
  </si>
  <si>
    <r>
      <rPr>
        <b/>
        <sz val="10"/>
        <color theme="1"/>
        <rFont val="Arial"/>
        <family val="2"/>
      </rPr>
      <t>Einhaltung von Sozialstandards:</t>
    </r>
    <r>
      <rPr>
        <sz val="10"/>
        <color theme="1"/>
        <rFont val="Arial"/>
        <family val="2"/>
      </rPr>
      <t xml:space="preserve">
Der Auftragnehmer erklärt, auf die Einhaltung von Sozialstandards, insbesondere/mindestens die Einhaltung der Kernarbeitsnormen der internationalen Arbeitsorganisation (ILO), und der Allgemeinen Erklärung der Menschenrechte der Vereinten Nationen (UN), zu achten, sowohl innerhalb seines Unternehmens als auch in den Unternehmen seiner Zulieferer sowie Nachunternehmer. Sollte der Auftragnehmer Kenntnis darüber erlangen, dass in seinem Unternehmen oder in einem Unternehmen seiner Zulieferer sowie Nachunternehmer eine Verletzung der genannten Standards stattfindet / stattgefunden hat oder ein Risiko besteht, dass eine solche Pflicht verletzt wird/werden könnte, so wird er den Auftraggeber hierüber unverzüglich informieren.</t>
    </r>
  </si>
  <si>
    <r>
      <rPr>
        <b/>
        <sz val="10"/>
        <color theme="1"/>
        <rFont val="Arial"/>
        <family val="2"/>
      </rPr>
      <t xml:space="preserve">Einhaltung von Vorgaben und Anforderungen:
</t>
    </r>
    <r>
      <rPr>
        <sz val="10"/>
        <color theme="1"/>
        <rFont val="Arial"/>
        <family val="2"/>
      </rPr>
      <t>Der Auftragnehmer verpflichtet sich, sämtliche Vorgaben der TK zur Verpackung sowie die einschlägigen gesetzlichen und behördlichen Anforderungen, insbesondere im Hinblick auf Nachhaltigkeit und Abfallvermeidung (vgl. Verpackungsgesetz, Kreislaufwirtschaftsgesetz) einzuhalten.</t>
    </r>
  </si>
  <si>
    <t>Angabe in %</t>
  </si>
  <si>
    <t xml:space="preserve">Wie hoch ist der Anteil emissionsfreier oder emissionsarmer (vgl. EU-Beschaffungsrichtlinie "Clean Vehicle Directive") Fahrzeuge in der Firmenflotte, Angabe in %
</t>
  </si>
  <si>
    <r>
      <rPr>
        <b/>
        <sz val="10"/>
        <color theme="1"/>
        <rFont val="Arial"/>
        <family val="2"/>
      </rPr>
      <t>Emissionsarme Firmenflotte:</t>
    </r>
    <r>
      <rPr>
        <sz val="10"/>
        <color theme="1"/>
        <rFont val="Arial"/>
        <family val="2"/>
      </rPr>
      <t xml:space="preserve">
Der AN setzt überwiegend Euro-6/VI bzw. emissionsarme (vgl. EU-Beschaffungsrichtlinie "Clean Vehicle Directive") Fahrzeuge ein.</t>
    </r>
  </si>
  <si>
    <t>Nein, 4 Stunden
0 Punkte</t>
  </si>
  <si>
    <t>Ja, &lt;4 Stunden
5 Punkte</t>
  </si>
  <si>
    <t>Ja, &lt;3 Stunden
10 Punkte</t>
  </si>
  <si>
    <r>
      <t xml:space="preserve">C. IMAC- und Incident-Behandlung inklusive Rückläufer:
</t>
    </r>
    <r>
      <rPr>
        <sz val="10"/>
        <rFont val="Arial"/>
        <family val="2"/>
      </rPr>
      <t>Abläufe gemäß Anlage V2 Leistungsbeschreibung und V2.1 Leistungsscheine über das Handling von Serviceobjekten.</t>
    </r>
  </si>
  <si>
    <r>
      <rPr>
        <b/>
        <sz val="10"/>
        <color theme="1"/>
        <rFont val="Arial"/>
        <family val="2"/>
      </rPr>
      <t>Anlage V2.4 Verfahrensbeschreibung zur Anbindung externer Dienstleister:</t>
    </r>
    <r>
      <rPr>
        <sz val="10"/>
        <color theme="1"/>
        <rFont val="Arial"/>
        <family val="2"/>
      </rPr>
      <t xml:space="preserve">
Der AN stellt unmittelbar nach Zuschlagserteilung zusätzlich ausreichend Spezialisten zur Verfügung, um die fristgerechte Anbindung der Ticket-Systeme und der Asset-Schnittstelle zu gewährleisten. Vgl. Anlage V2 Leistungsbeschreibung Ziff. 4.1.</t>
    </r>
  </si>
  <si>
    <r>
      <rPr>
        <b/>
        <sz val="10"/>
        <color theme="1"/>
        <rFont val="Arial"/>
        <family val="2"/>
      </rPr>
      <t>Anlage 2.2 Schnittstellen Hard- und Software Ziff. 2:</t>
    </r>
    <r>
      <rPr>
        <sz val="10"/>
        <color theme="1"/>
        <rFont val="Arial"/>
        <family val="2"/>
      </rPr>
      <t xml:space="preserve">
Der AN stellt unmittelbar nach Zuschlagserteilung zusätzlich ausreichend Spezialisten zur Verfügung, um die Netzwerkanbindung an das TK-Netzwerk für die Betankungsstraße zu ermöglichen.
Vgl. Anlage V2 Leistungsbeschreibung Ziff. 4.1.</t>
    </r>
  </si>
  <si>
    <r>
      <rPr>
        <b/>
        <sz val="10"/>
        <color rgb="FF000000"/>
        <rFont val="Arial"/>
        <family val="2"/>
      </rPr>
      <t xml:space="preserve">Anlage V2 Leistungsbeschreibung Ziff. 4.4:
Projektmanagement:
</t>
    </r>
    <r>
      <rPr>
        <sz val="10"/>
        <color indexed="8"/>
        <rFont val="Arial"/>
        <family val="2"/>
      </rPr>
      <t>Der AN stellt während des Initialsetups und der Transitionsphase Projektmanagement-Ressourcen bereit, welche die erforderlichen Planungs-, Koordinations- und Kommunikationsdienste sicherstellen und als zentrale Anlaufstelle für die TK und AN fungieren.</t>
    </r>
  </si>
  <si>
    <r>
      <rPr>
        <b/>
        <sz val="10"/>
        <color rgb="FF000000"/>
        <rFont val="Arial"/>
        <family val="2"/>
      </rPr>
      <t xml:space="preserve">Anlage V2 Leistungsbeschreibung Ziff. 5.3.1: </t>
    </r>
    <r>
      <rPr>
        <sz val="10"/>
        <color indexed="8"/>
        <rFont val="Arial"/>
        <family val="2"/>
      </rPr>
      <t xml:space="preserve">
Der AN bestätigt, dass eine Leistungserbringung in Einzelfällen auch im EU-Ausland möglich ist.</t>
    </r>
  </si>
  <si>
    <r>
      <rPr>
        <b/>
        <sz val="10"/>
        <color rgb="FF000000"/>
        <rFont val="Arial"/>
        <family val="2"/>
      </rPr>
      <t>Anlage V2 Leistungsbeschreibung Ziff. 4.8: hier Sendungsverfolgung</t>
    </r>
    <r>
      <rPr>
        <sz val="10"/>
        <color indexed="8"/>
        <rFont val="Arial"/>
        <family val="2"/>
      </rPr>
      <t xml:space="preserve">
Der AN setzt den Prozess der automatischen Sendungsverfolgung und Meldung des Sendungsstatus an den Warenempfänger gemäß den Anforderungen um.</t>
    </r>
  </si>
  <si>
    <r>
      <rPr>
        <b/>
        <sz val="10"/>
        <color rgb="FF000000"/>
        <rFont val="Arial"/>
        <family val="2"/>
      </rPr>
      <t xml:space="preserve">Anlage V2 Leistungsbeschreibung Ziff. 4.8: hier Terminplanungstool
</t>
    </r>
    <r>
      <rPr>
        <sz val="10"/>
        <color indexed="8"/>
        <rFont val="Arial"/>
        <family val="2"/>
      </rPr>
      <t>Die TK-Mitarbeitenden bekommen im IMAC-, Incident- und Rollout-Fall mind. 2 Terminvorschläge über das bereitgestellte Tool zur Auswahl.</t>
    </r>
  </si>
  <si>
    <t>Kann eine wissenschaftsbasierte Klimastrategie oder ein Netto-Null-Ziel (bilanzierter Netto‑CO₂‑Ausstoß von 0 t CO₂‑Äquivalent pro Jahr) für Scope 1 bis 3 gem. Science Based Targets Initiative nachgewiesen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</si>
</sst>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29" x14ac:knownFonts="1">
    <font>
      <sz val="11"/>
      <color theme="1"/>
      <name val="Calibri"/>
      <family val="2"/>
      <scheme val="minor"/>
    </font>
    <font>
      <sz val="10"/>
      <color theme="1"/>
      <name val="Arial"/>
      <family val="2"/>
    </font>
    <font>
      <sz val="10"/>
      <color theme="1"/>
      <name val="Arial"/>
      <family val="2"/>
    </font>
    <font>
      <sz val="10"/>
      <color rgb="FFFF0000"/>
      <name val="Arial"/>
      <family val="2"/>
    </font>
    <font>
      <b/>
      <sz val="10"/>
      <color theme="1"/>
      <name val="Arial"/>
      <family val="2"/>
    </font>
    <font>
      <sz val="10"/>
      <color theme="4" tint="-0.499984740745262"/>
      <name val="Arial"/>
      <family val="2"/>
    </font>
    <font>
      <b/>
      <sz val="10"/>
      <color theme="4" tint="-0.499984740745262"/>
      <name val="Arial"/>
      <family val="2"/>
    </font>
    <font>
      <b/>
      <sz val="16"/>
      <color theme="1"/>
      <name val="Arial"/>
      <family val="2"/>
    </font>
    <font>
      <b/>
      <sz val="10"/>
      <name val="Arial"/>
      <family val="2"/>
    </font>
    <font>
      <sz val="10"/>
      <name val="Arial"/>
      <family val="2"/>
    </font>
    <font>
      <sz val="10"/>
      <color indexed="8"/>
      <name val="Arial"/>
      <family val="2"/>
    </font>
    <font>
      <sz val="8"/>
      <color indexed="8"/>
      <name val="Arial"/>
      <family val="2"/>
    </font>
    <font>
      <sz val="8"/>
      <name val="Arial"/>
      <family val="2"/>
    </font>
    <font>
      <sz val="8"/>
      <color theme="1"/>
      <name val="Arial"/>
      <family val="2"/>
    </font>
    <font>
      <sz val="8"/>
      <color theme="6" tint="0.39997558519241921"/>
      <name val="Arial"/>
      <family val="2"/>
    </font>
    <font>
      <b/>
      <sz val="10"/>
      <color indexed="8"/>
      <name val="Arial"/>
      <family val="2"/>
    </font>
    <font>
      <sz val="11"/>
      <color rgb="FFFF0000"/>
      <name val="Calibri"/>
      <family val="2"/>
      <scheme val="minor"/>
    </font>
    <font>
      <b/>
      <sz val="11"/>
      <color theme="1"/>
      <name val="Calibri"/>
      <family val="2"/>
      <scheme val="minor"/>
    </font>
    <font>
      <sz val="11"/>
      <color theme="1"/>
      <name val="Calibri"/>
      <family val="2"/>
      <scheme val="minor"/>
    </font>
    <font>
      <sz val="8"/>
      <color rgb="FFFFC000"/>
      <name val="Arial"/>
      <family val="2"/>
    </font>
    <font>
      <sz val="10"/>
      <color theme="3" tint="-0.249977111117893"/>
      <name val="Arial"/>
      <family val="2"/>
    </font>
    <font>
      <b/>
      <sz val="10"/>
      <color rgb="FF000000"/>
      <name val="Arial"/>
      <family val="2"/>
    </font>
    <font>
      <u/>
      <sz val="10"/>
      <name val="Arial"/>
      <family val="2"/>
    </font>
    <font>
      <strike/>
      <sz val="10"/>
      <name val="Arial"/>
      <family val="2"/>
    </font>
    <font>
      <sz val="11"/>
      <color theme="1"/>
      <name val="Arial"/>
      <family val="2"/>
    </font>
    <font>
      <sz val="11"/>
      <name val="Arial"/>
      <family val="2"/>
    </font>
    <font>
      <b/>
      <strike/>
      <sz val="10"/>
      <color theme="1"/>
      <name val="Arial"/>
      <family val="2"/>
    </font>
    <font>
      <strike/>
      <sz val="11"/>
      <color theme="1"/>
      <name val="Calibri"/>
      <family val="2"/>
      <scheme val="minor"/>
    </font>
    <font>
      <strike/>
      <sz val="8"/>
      <name val="Arial"/>
      <family val="2"/>
    </font>
  </fonts>
  <fills count="14">
    <fill>
      <patternFill patternType="none"/>
    </fill>
    <fill>
      <patternFill patternType="gray125"/>
    </fill>
    <fill>
      <patternFill patternType="solid">
        <fgColor theme="4"/>
        <bgColor indexed="64"/>
      </patternFill>
    </fill>
    <fill>
      <patternFill patternType="solid">
        <fgColor theme="6" tint="0.39994506668294322"/>
        <bgColor indexed="64"/>
      </patternFill>
    </fill>
    <fill>
      <patternFill patternType="solid">
        <fgColor rgb="FFF7F3A7"/>
        <bgColor indexed="64"/>
      </patternFill>
    </fill>
    <fill>
      <patternFill patternType="solid">
        <fgColor indexed="22"/>
        <bgColor indexed="64"/>
      </patternFill>
    </fill>
    <fill>
      <patternFill patternType="solid">
        <fgColor theme="6" tint="0.59996337778862885"/>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tint="-0.24994659260841701"/>
        <bgColor indexed="64"/>
      </patternFill>
    </fill>
  </fills>
  <borders count="4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55"/>
      </left>
      <right style="thin">
        <color indexed="55"/>
      </right>
      <top style="thin">
        <color indexed="55"/>
      </top>
      <bottom style="thin">
        <color indexed="55"/>
      </bottom>
      <diagonal/>
    </border>
    <border>
      <left/>
      <right/>
      <top style="thin">
        <color theme="0" tint="-0.499984740745262"/>
      </top>
      <bottom style="thin">
        <color theme="0" tint="-0.499984740745262"/>
      </bottom>
      <diagonal/>
    </border>
    <border>
      <left/>
      <right/>
      <top/>
      <bottom style="thin">
        <color indexed="55"/>
      </bottom>
      <diagonal/>
    </border>
    <border>
      <left style="thin">
        <color indexed="55"/>
      </left>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style="thin">
        <color indexed="64"/>
      </right>
      <top/>
      <bottom style="thin">
        <color indexed="55"/>
      </bottom>
      <diagonal/>
    </border>
    <border>
      <left style="thin">
        <color indexed="55"/>
      </left>
      <right style="thin">
        <color indexed="64"/>
      </right>
      <top style="thin">
        <color indexed="55"/>
      </top>
      <bottom style="thin">
        <color indexed="55"/>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55"/>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right style="thin">
        <color indexed="55"/>
      </right>
      <top style="thin">
        <color indexed="55"/>
      </top>
      <bottom style="thin">
        <color indexed="55"/>
      </bottom>
      <diagonal/>
    </border>
    <border>
      <left/>
      <right style="thin">
        <color indexed="55"/>
      </right>
      <top style="thin">
        <color indexed="55"/>
      </top>
      <bottom/>
      <diagonal/>
    </border>
    <border>
      <left/>
      <right/>
      <top style="thin">
        <color indexed="55"/>
      </top>
      <bottom/>
      <diagonal/>
    </border>
    <border>
      <left style="thin">
        <color indexed="64"/>
      </left>
      <right style="thin">
        <color indexed="64"/>
      </right>
      <top/>
      <bottom/>
      <diagonal/>
    </border>
    <border>
      <left style="thin">
        <color indexed="55"/>
      </left>
      <right/>
      <top style="thin">
        <color indexed="55"/>
      </top>
      <bottom/>
      <diagonal/>
    </border>
    <border>
      <left style="thin">
        <color indexed="55"/>
      </left>
      <right style="thin">
        <color indexed="55"/>
      </right>
      <top style="thin">
        <color indexed="55"/>
      </top>
      <bottom/>
      <diagonal/>
    </border>
    <border>
      <left/>
      <right/>
      <top style="thin">
        <color indexed="64"/>
      </top>
      <bottom style="thin">
        <color indexed="55"/>
      </bottom>
      <diagonal/>
    </border>
    <border>
      <left style="thin">
        <color indexed="64"/>
      </left>
      <right/>
      <top style="thin">
        <color indexed="55"/>
      </top>
      <bottom style="thin">
        <color indexed="55"/>
      </bottom>
      <diagonal/>
    </border>
    <border>
      <left/>
      <right/>
      <top style="thin">
        <color indexed="55"/>
      </top>
      <bottom style="thin">
        <color indexed="55"/>
      </bottom>
      <diagonal/>
    </border>
  </borders>
  <cellStyleXfs count="3">
    <xf numFmtId="0" fontId="0" fillId="0" borderId="0"/>
    <xf numFmtId="0" fontId="2" fillId="0" borderId="0"/>
    <xf numFmtId="164" fontId="18" fillId="0" borderId="0" applyFont="0" applyFill="0" applyBorder="0" applyAlignment="0" applyProtection="0"/>
  </cellStyleXfs>
  <cellXfs count="141">
    <xf numFmtId="0" fontId="0" fillId="0" borderId="0" xfId="0"/>
    <xf numFmtId="0" fontId="2" fillId="2" borderId="0" xfId="1" applyFill="1"/>
    <xf numFmtId="0" fontId="2" fillId="0" borderId="0" xfId="1"/>
    <xf numFmtId="0" fontId="5" fillId="0" borderId="0" xfId="1" applyFont="1" applyAlignment="1">
      <alignment horizontal="left" vertical="center" wrapText="1"/>
    </xf>
    <xf numFmtId="0" fontId="4" fillId="3" borderId="1" xfId="0" applyFont="1" applyFill="1" applyBorder="1" applyAlignment="1">
      <alignment horizontal="center" wrapText="1"/>
    </xf>
    <xf numFmtId="0" fontId="0" fillId="0" borderId="0" xfId="0" applyAlignment="1">
      <alignment wrapText="1"/>
    </xf>
    <xf numFmtId="10" fontId="13" fillId="3" borderId="1" xfId="0" applyNumberFormat="1" applyFont="1" applyFill="1" applyBorder="1" applyAlignment="1">
      <alignment horizontal="left" wrapText="1"/>
    </xf>
    <xf numFmtId="0" fontId="0" fillId="4" borderId="5" xfId="0" applyFill="1" applyBorder="1" applyAlignment="1">
      <alignment horizontal="center" wrapText="1"/>
    </xf>
    <xf numFmtId="0" fontId="0" fillId="4" borderId="5" xfId="0" applyFill="1" applyBorder="1" applyAlignment="1" applyProtection="1">
      <alignment horizontal="center" wrapText="1"/>
      <protection locked="0"/>
    </xf>
    <xf numFmtId="0" fontId="11" fillId="0" borderId="3" xfId="0" applyFont="1" applyBorder="1" applyAlignment="1">
      <alignment horizontal="center" vertical="center" wrapText="1"/>
    </xf>
    <xf numFmtId="10" fontId="10" fillId="0" borderId="3" xfId="0" applyNumberFormat="1" applyFont="1" applyBorder="1" applyAlignment="1">
      <alignment horizontal="center" vertical="center" wrapText="1"/>
    </xf>
    <xf numFmtId="10" fontId="17" fillId="4" borderId="5" xfId="0" applyNumberFormat="1" applyFont="1" applyFill="1" applyBorder="1" applyAlignment="1">
      <alignment horizontal="center" vertical="center" wrapText="1"/>
    </xf>
    <xf numFmtId="0" fontId="8" fillId="7" borderId="0" xfId="0" applyFont="1" applyFill="1" applyAlignment="1">
      <alignment vertical="center" wrapText="1"/>
    </xf>
    <xf numFmtId="0" fontId="0" fillId="7" borderId="5" xfId="0" applyFill="1" applyBorder="1" applyAlignment="1">
      <alignment horizontal="center" wrapText="1"/>
    </xf>
    <xf numFmtId="10" fontId="17" fillId="7" borderId="5" xfId="0" applyNumberFormat="1" applyFont="1" applyFill="1" applyBorder="1" applyAlignment="1">
      <alignment horizontal="center" vertical="center" wrapText="1"/>
    </xf>
    <xf numFmtId="0" fontId="0" fillId="7" borderId="5" xfId="0" applyFill="1" applyBorder="1" applyAlignment="1" applyProtection="1">
      <alignment horizontal="center" wrapText="1"/>
      <protection locked="0"/>
    </xf>
    <xf numFmtId="0" fontId="11" fillId="8" borderId="3"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4" fillId="3" borderId="4" xfId="0" applyFont="1" applyFill="1" applyBorder="1" applyAlignment="1">
      <alignment horizontal="center" wrapText="1"/>
    </xf>
    <xf numFmtId="0" fontId="4" fillId="3" borderId="2" xfId="0" applyFont="1" applyFill="1" applyBorder="1" applyAlignment="1">
      <alignment horizontal="center" wrapText="1"/>
    </xf>
    <xf numFmtId="0" fontId="10" fillId="0" borderId="3" xfId="0" applyFont="1" applyBorder="1" applyAlignment="1" applyProtection="1">
      <alignment horizontal="center" vertical="center" wrapText="1"/>
      <protection locked="0"/>
    </xf>
    <xf numFmtId="0" fontId="11" fillId="8" borderId="3" xfId="0" applyFont="1" applyFill="1" applyBorder="1" applyAlignment="1">
      <alignment horizontal="center" vertical="top" wrapText="1"/>
    </xf>
    <xf numFmtId="0" fontId="0" fillId="0" borderId="0" xfId="0" applyAlignment="1" applyProtection="1">
      <alignment horizontal="center" wrapText="1"/>
      <protection locked="0"/>
    </xf>
    <xf numFmtId="10" fontId="10" fillId="10" borderId="3" xfId="0" applyNumberFormat="1" applyFont="1" applyFill="1" applyBorder="1" applyAlignment="1">
      <alignment horizontal="center" vertical="center" wrapText="1"/>
    </xf>
    <xf numFmtId="0" fontId="0" fillId="0" borderId="0" xfId="0" applyAlignment="1">
      <alignment horizontal="center" wrapText="1"/>
    </xf>
    <xf numFmtId="10" fontId="0" fillId="0" borderId="0" xfId="0" applyNumberFormat="1" applyAlignment="1">
      <alignment horizontal="center" wrapText="1"/>
    </xf>
    <xf numFmtId="0" fontId="0" fillId="5" borderId="0" xfId="0" applyFill="1" applyAlignment="1">
      <alignment vertical="top" wrapText="1"/>
    </xf>
    <xf numFmtId="0" fontId="4" fillId="3" borderId="17" xfId="0" applyFont="1" applyFill="1" applyBorder="1" applyAlignment="1">
      <alignment horizontal="center" wrapText="1"/>
    </xf>
    <xf numFmtId="10" fontId="13" fillId="3" borderId="18" xfId="0" applyNumberFormat="1" applyFont="1" applyFill="1" applyBorder="1" applyAlignment="1">
      <alignment horizontal="left" wrapText="1"/>
    </xf>
    <xf numFmtId="0" fontId="4" fillId="3" borderId="19" xfId="0" applyFont="1" applyFill="1" applyBorder="1" applyAlignment="1">
      <alignment horizontal="center" wrapText="1"/>
    </xf>
    <xf numFmtId="0" fontId="14" fillId="3" borderId="18" xfId="0" applyFont="1" applyFill="1" applyBorder="1" applyAlignment="1">
      <alignment horizontal="left" wrapText="1"/>
    </xf>
    <xf numFmtId="0" fontId="9" fillId="4" borderId="20" xfId="0" applyFont="1" applyFill="1" applyBorder="1" applyAlignment="1">
      <alignment horizontal="center" wrapText="1"/>
    </xf>
    <xf numFmtId="0" fontId="9" fillId="7" borderId="20" xfId="0" applyFont="1" applyFill="1" applyBorder="1" applyAlignment="1">
      <alignment horizontal="center" wrapText="1"/>
    </xf>
    <xf numFmtId="0" fontId="0" fillId="7" borderId="22" xfId="0" applyFill="1" applyBorder="1" applyAlignment="1">
      <alignment horizontal="center" wrapText="1"/>
    </xf>
    <xf numFmtId="0" fontId="0" fillId="0" borderId="23" xfId="0" applyBorder="1" applyAlignment="1">
      <alignment wrapText="1"/>
    </xf>
    <xf numFmtId="0" fontId="10" fillId="0" borderId="24" xfId="0" applyFont="1" applyBorder="1" applyAlignment="1">
      <alignment wrapText="1"/>
    </xf>
    <xf numFmtId="0" fontId="10" fillId="0" borderId="24" xfId="0" applyFont="1" applyBorder="1" applyAlignment="1">
      <alignment horizontal="center" wrapText="1"/>
    </xf>
    <xf numFmtId="0" fontId="15" fillId="0" borderId="25" xfId="0" applyFont="1" applyBorder="1" applyAlignment="1" applyProtection="1">
      <alignment horizontal="center" wrapText="1"/>
      <protection locked="0"/>
    </xf>
    <xf numFmtId="0" fontId="0" fillId="4" borderId="27" xfId="0" applyFill="1" applyBorder="1" applyAlignment="1">
      <alignment horizontal="center" wrapText="1"/>
    </xf>
    <xf numFmtId="0" fontId="0" fillId="6" borderId="31" xfId="0" applyFill="1" applyBorder="1" applyAlignment="1">
      <alignment horizontal="center" wrapText="1"/>
    </xf>
    <xf numFmtId="10" fontId="8" fillId="6" borderId="31" xfId="0" applyNumberFormat="1" applyFont="1" applyFill="1" applyBorder="1" applyAlignment="1">
      <alignment horizontal="center" wrapText="1"/>
    </xf>
    <xf numFmtId="0" fontId="0" fillId="6" borderId="31" xfId="0" applyFill="1" applyBorder="1" applyAlignment="1" applyProtection="1">
      <alignment horizontal="center" wrapText="1"/>
      <protection locked="0"/>
    </xf>
    <xf numFmtId="0" fontId="9" fillId="6" borderId="32" xfId="0" applyFont="1" applyFill="1" applyBorder="1" applyAlignment="1">
      <alignment horizontal="center" wrapText="1"/>
    </xf>
    <xf numFmtId="165" fontId="9" fillId="0" borderId="21" xfId="2" applyNumberFormat="1" applyFont="1" applyBorder="1" applyAlignment="1">
      <alignment horizontal="right" vertical="center" wrapText="1"/>
    </xf>
    <xf numFmtId="165" fontId="9" fillId="4" borderId="20" xfId="2" applyNumberFormat="1" applyFont="1" applyFill="1" applyBorder="1" applyAlignment="1">
      <alignment horizontal="center" wrapText="1"/>
    </xf>
    <xf numFmtId="165" fontId="9" fillId="7" borderId="20" xfId="2" applyNumberFormat="1" applyFont="1" applyFill="1" applyBorder="1" applyAlignment="1">
      <alignment horizontal="center" wrapText="1"/>
    </xf>
    <xf numFmtId="165" fontId="8" fillId="0" borderId="26" xfId="2" applyNumberFormat="1" applyFont="1" applyBorder="1" applyAlignment="1">
      <alignment horizontal="right" wrapText="1"/>
    </xf>
    <xf numFmtId="0" fontId="12" fillId="8" borderId="3"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8" borderId="7" xfId="0" applyFont="1" applyFill="1" applyBorder="1" applyAlignment="1">
      <alignment horizontal="center" vertical="center" wrapText="1"/>
    </xf>
    <xf numFmtId="0" fontId="0" fillId="0" borderId="7" xfId="0" applyBorder="1" applyAlignment="1">
      <alignment wrapText="1"/>
    </xf>
    <xf numFmtId="0" fontId="9" fillId="11" borderId="7" xfId="0" applyFont="1" applyFill="1" applyBorder="1" applyAlignment="1">
      <alignment vertical="center" wrapText="1"/>
    </xf>
    <xf numFmtId="0" fontId="10" fillId="0" borderId="7" xfId="0" applyFont="1" applyBorder="1" applyAlignment="1">
      <alignment vertical="center" wrapText="1"/>
    </xf>
    <xf numFmtId="0" fontId="10" fillId="11" borderId="7" xfId="0" applyFont="1" applyFill="1" applyBorder="1" applyAlignment="1">
      <alignment vertical="center" wrapText="1"/>
    </xf>
    <xf numFmtId="0" fontId="0" fillId="7" borderId="35" xfId="0" applyFill="1" applyBorder="1" applyAlignment="1">
      <alignment vertical="center" wrapText="1"/>
    </xf>
    <xf numFmtId="0" fontId="0" fillId="7" borderId="0" xfId="0" applyFill="1" applyAlignment="1">
      <alignment vertical="center" wrapText="1"/>
    </xf>
    <xf numFmtId="0" fontId="7" fillId="3" borderId="8" xfId="0" applyFont="1" applyFill="1" applyBorder="1" applyAlignment="1">
      <alignment horizontal="left"/>
    </xf>
    <xf numFmtId="0" fontId="4" fillId="3" borderId="9" xfId="0" applyFont="1" applyFill="1" applyBorder="1" applyAlignment="1">
      <alignment horizontal="center" wrapText="1"/>
    </xf>
    <xf numFmtId="0" fontId="4" fillId="3" borderId="10" xfId="0" applyFont="1" applyFill="1" applyBorder="1" applyAlignment="1">
      <alignment horizontal="center" wrapText="1"/>
    </xf>
    <xf numFmtId="0" fontId="4" fillId="3" borderId="7" xfId="0" applyFont="1" applyFill="1" applyBorder="1" applyAlignment="1">
      <alignment horizontal="center" wrapText="1"/>
    </xf>
    <xf numFmtId="0" fontId="9" fillId="4" borderId="7" xfId="0" applyFont="1" applyFill="1" applyBorder="1" applyAlignment="1">
      <alignment horizontal="center" wrapText="1"/>
    </xf>
    <xf numFmtId="0" fontId="0" fillId="4" borderId="7" xfId="0" applyFill="1" applyBorder="1" applyAlignment="1">
      <alignment horizontal="center" wrapText="1"/>
    </xf>
    <xf numFmtId="0" fontId="10" fillId="0" borderId="7" xfId="0" applyFont="1" applyBorder="1" applyAlignment="1">
      <alignment horizontal="center" vertical="top" wrapText="1"/>
    </xf>
    <xf numFmtId="0" fontId="11" fillId="0" borderId="7" xfId="0" applyFont="1" applyBorder="1" applyAlignment="1">
      <alignment horizontal="center" vertical="top" wrapText="1"/>
    </xf>
    <xf numFmtId="0" fontId="0" fillId="11" borderId="7" xfId="0" applyFill="1" applyBorder="1" applyAlignment="1">
      <alignment horizontal="center" vertical="top" wrapText="1"/>
    </xf>
    <xf numFmtId="0" fontId="16" fillId="0" borderId="0" xfId="0" applyFont="1"/>
    <xf numFmtId="0" fontId="0" fillId="0" borderId="0" xfId="0" applyAlignment="1">
      <alignment vertical="center"/>
    </xf>
    <xf numFmtId="0" fontId="1" fillId="3" borderId="1" xfId="0" applyFont="1" applyFill="1" applyBorder="1" applyAlignment="1" applyProtection="1">
      <alignment horizontal="center" wrapText="1"/>
      <protection locked="0"/>
    </xf>
    <xf numFmtId="0" fontId="10" fillId="0" borderId="7" xfId="0" applyFont="1" applyBorder="1" applyAlignment="1">
      <alignment vertical="top" wrapText="1"/>
    </xf>
    <xf numFmtId="0" fontId="9" fillId="0" borderId="7" xfId="0" applyFont="1" applyBorder="1" applyAlignment="1">
      <alignment vertical="center" wrapText="1"/>
    </xf>
    <xf numFmtId="0" fontId="13" fillId="8" borderId="3" xfId="0" applyFont="1" applyFill="1" applyBorder="1" applyAlignment="1">
      <alignment horizontal="center" vertical="center" wrapText="1"/>
    </xf>
    <xf numFmtId="0" fontId="11" fillId="8" borderId="6" xfId="0" applyFont="1" applyFill="1" applyBorder="1" applyAlignment="1">
      <alignment horizontal="center" vertical="top" wrapText="1"/>
    </xf>
    <xf numFmtId="0" fontId="11" fillId="8" borderId="33" xfId="0" applyFont="1" applyFill="1" applyBorder="1" applyAlignment="1">
      <alignment horizontal="center" vertical="top" wrapText="1"/>
    </xf>
    <xf numFmtId="0" fontId="23" fillId="11" borderId="7" xfId="0" applyFont="1" applyFill="1" applyBorder="1" applyAlignment="1">
      <alignment vertical="center" wrapText="1"/>
    </xf>
    <xf numFmtId="0" fontId="10"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3" xfId="0" applyFont="1" applyBorder="1" applyAlignment="1">
      <alignment horizontal="center" vertical="center" wrapText="1"/>
    </xf>
    <xf numFmtId="0" fontId="10" fillId="0" borderId="33" xfId="0" applyFont="1" applyBorder="1" applyAlignment="1">
      <alignment horizontal="center" vertical="center" wrapText="1"/>
    </xf>
    <xf numFmtId="0" fontId="1" fillId="0" borderId="7" xfId="0" applyFont="1" applyBorder="1" applyAlignment="1">
      <alignment vertical="center" wrapText="1"/>
    </xf>
    <xf numFmtId="0" fontId="3" fillId="0" borderId="36" xfId="0" applyFont="1" applyBorder="1" applyAlignment="1">
      <alignment vertical="center" wrapText="1"/>
    </xf>
    <xf numFmtId="10" fontId="10" fillId="0" borderId="33" xfId="0" applyNumberFormat="1" applyFont="1" applyBorder="1" applyAlignment="1">
      <alignment horizontal="center" vertical="center" wrapText="1"/>
    </xf>
    <xf numFmtId="0" fontId="11" fillId="8" borderId="37" xfId="0" applyFont="1" applyFill="1" applyBorder="1" applyAlignment="1">
      <alignment horizontal="center" vertical="top" wrapText="1"/>
    </xf>
    <xf numFmtId="0" fontId="11" fillId="9" borderId="38" xfId="0" applyFont="1" applyFill="1" applyBorder="1" applyAlignment="1">
      <alignment horizontal="center" vertical="center" wrapText="1"/>
    </xf>
    <xf numFmtId="0" fontId="11" fillId="8" borderId="34" xfId="0" applyFont="1" applyFill="1" applyBorder="1" applyAlignment="1">
      <alignment horizontal="center" vertical="top" wrapText="1"/>
    </xf>
    <xf numFmtId="0" fontId="11" fillId="8" borderId="7" xfId="0" applyFont="1" applyFill="1" applyBorder="1" applyAlignment="1">
      <alignment horizontal="center" vertical="top" wrapText="1"/>
    </xf>
    <xf numFmtId="0" fontId="24" fillId="4" borderId="5" xfId="0" applyFont="1" applyFill="1" applyBorder="1" applyAlignment="1">
      <alignment horizontal="center" wrapText="1"/>
    </xf>
    <xf numFmtId="0" fontId="24" fillId="7" borderId="0" xfId="0" applyFont="1" applyFill="1" applyAlignment="1">
      <alignment vertical="center" wrapText="1"/>
    </xf>
    <xf numFmtId="0" fontId="24" fillId="7" borderId="5" xfId="0" applyFont="1" applyFill="1" applyBorder="1" applyAlignment="1">
      <alignment horizontal="center" wrapText="1"/>
    </xf>
    <xf numFmtId="0" fontId="25" fillId="4" borderId="5" xfId="0" applyFont="1" applyFill="1" applyBorder="1" applyAlignment="1">
      <alignment horizontal="center" wrapText="1"/>
    </xf>
    <xf numFmtId="0" fontId="24" fillId="7" borderId="35" xfId="0" applyFont="1" applyFill="1" applyBorder="1" applyAlignment="1">
      <alignment vertical="center" wrapText="1"/>
    </xf>
    <xf numFmtId="0" fontId="25" fillId="7" borderId="0" xfId="0" applyFont="1" applyFill="1" applyAlignment="1">
      <alignment horizontal="center" wrapText="1"/>
    </xf>
    <xf numFmtId="0" fontId="24" fillId="0" borderId="0" xfId="0" applyFont="1" applyAlignment="1">
      <alignment horizontal="center" wrapText="1"/>
    </xf>
    <xf numFmtId="0" fontId="13" fillId="8" borderId="7" xfId="0" applyFont="1" applyFill="1" applyBorder="1" applyAlignment="1">
      <alignment horizontal="center" vertical="center" wrapText="1"/>
    </xf>
    <xf numFmtId="10" fontId="10" fillId="0" borderId="7" xfId="0" applyNumberFormat="1" applyFont="1" applyBorder="1" applyAlignment="1">
      <alignment horizontal="center" vertical="center" wrapText="1"/>
    </xf>
    <xf numFmtId="0" fontId="10" fillId="0" borderId="7" xfId="0" applyFont="1" applyBorder="1" applyAlignment="1" applyProtection="1">
      <alignment horizontal="center" vertical="center" wrapText="1"/>
      <protection locked="0"/>
    </xf>
    <xf numFmtId="0" fontId="13" fillId="8" borderId="10" xfId="0" applyFont="1" applyFill="1" applyBorder="1" applyAlignment="1">
      <alignment horizontal="center" vertical="center" wrapText="1"/>
    </xf>
    <xf numFmtId="0" fontId="13" fillId="8" borderId="33" xfId="0" applyFont="1" applyFill="1" applyBorder="1" applyAlignment="1">
      <alignment horizontal="center" vertical="center" wrapText="1"/>
    </xf>
    <xf numFmtId="0" fontId="12" fillId="8" borderId="33" xfId="0" applyFont="1" applyFill="1" applyBorder="1" applyAlignment="1">
      <alignment horizontal="center" vertical="center" wrapText="1"/>
    </xf>
    <xf numFmtId="0" fontId="11" fillId="8" borderId="33" xfId="0" applyFont="1" applyFill="1" applyBorder="1" applyAlignment="1">
      <alignment horizontal="center" vertical="center" wrapText="1"/>
    </xf>
    <xf numFmtId="0" fontId="11" fillId="0" borderId="33" xfId="0" applyFont="1" applyBorder="1" applyAlignment="1">
      <alignment horizontal="center" vertical="center" wrapText="1"/>
    </xf>
    <xf numFmtId="0" fontId="9" fillId="8" borderId="7" xfId="0" applyFont="1" applyFill="1" applyBorder="1" applyAlignment="1">
      <alignment vertical="center" wrapText="1"/>
    </xf>
    <xf numFmtId="0" fontId="10" fillId="8" borderId="7" xfId="0" applyFont="1" applyFill="1" applyBorder="1" applyAlignment="1">
      <alignment vertical="center" wrapText="1"/>
    </xf>
    <xf numFmtId="0" fontId="10" fillId="8" borderId="7" xfId="0" quotePrefix="1" applyFont="1" applyFill="1" applyBorder="1" applyAlignment="1">
      <alignment vertical="center" wrapText="1"/>
    </xf>
    <xf numFmtId="10" fontId="10" fillId="0" borderId="24" xfId="0" applyNumberFormat="1" applyFont="1" applyBorder="1" applyAlignment="1">
      <alignment horizontal="center" wrapText="1"/>
    </xf>
    <xf numFmtId="0" fontId="10" fillId="12" borderId="36" xfId="0" applyFont="1" applyFill="1" applyBorder="1" applyAlignment="1">
      <alignment vertical="center" wrapText="1"/>
    </xf>
    <xf numFmtId="0" fontId="1" fillId="8" borderId="7" xfId="0" applyFont="1" applyFill="1" applyBorder="1" applyAlignment="1">
      <alignment vertical="center" wrapText="1"/>
    </xf>
    <xf numFmtId="0" fontId="12" fillId="0" borderId="33" xfId="0" applyFont="1" applyBorder="1" applyAlignment="1">
      <alignment horizontal="center" vertical="center" wrapText="1"/>
    </xf>
    <xf numFmtId="0" fontId="12" fillId="0" borderId="3" xfId="0" applyFont="1" applyBorder="1" applyAlignment="1">
      <alignment horizontal="center" vertical="center" wrapText="1"/>
    </xf>
    <xf numFmtId="0" fontId="4" fillId="3" borderId="14" xfId="0" applyFont="1" applyFill="1" applyBorder="1" applyAlignment="1">
      <alignment horizontal="center" vertical="center" wrapText="1"/>
    </xf>
    <xf numFmtId="10" fontId="4" fillId="3" borderId="14" xfId="0" applyNumberFormat="1" applyFont="1" applyFill="1" applyBorder="1" applyAlignment="1">
      <alignment horizontal="center" vertical="center" wrapText="1"/>
    </xf>
    <xf numFmtId="0" fontId="4" fillId="3" borderId="14" xfId="0" applyFont="1" applyFill="1" applyBorder="1" applyAlignment="1" applyProtection="1">
      <alignment horizontal="center" vertical="center" wrapText="1"/>
      <protection locked="0"/>
    </xf>
    <xf numFmtId="0" fontId="4" fillId="3" borderId="16" xfId="0" applyFont="1" applyFill="1" applyBorder="1" applyAlignment="1">
      <alignment horizontal="center" vertical="center" wrapText="1"/>
    </xf>
    <xf numFmtId="0" fontId="26" fillId="3" borderId="10" xfId="0" applyFont="1" applyFill="1" applyBorder="1" applyAlignment="1">
      <alignment horizontal="center" wrapText="1"/>
    </xf>
    <xf numFmtId="0" fontId="27" fillId="4" borderId="7" xfId="0" applyFont="1" applyFill="1" applyBorder="1" applyAlignment="1">
      <alignment horizontal="center" wrapText="1"/>
    </xf>
    <xf numFmtId="0" fontId="27" fillId="0" borderId="0" xfId="0" applyFont="1"/>
    <xf numFmtId="0" fontId="10" fillId="0" borderId="0" xfId="0" applyFont="1" applyAlignment="1">
      <alignment horizontal="center" vertical="top" wrapText="1"/>
    </xf>
    <xf numFmtId="0" fontId="28" fillId="13" borderId="7" xfId="0" applyFont="1" applyFill="1" applyBorder="1" applyAlignment="1">
      <alignment vertical="top" wrapText="1"/>
    </xf>
    <xf numFmtId="0" fontId="4" fillId="3" borderId="8" xfId="0" applyFont="1" applyFill="1" applyBorder="1" applyAlignment="1">
      <alignment horizontal="left" wrapText="1"/>
    </xf>
    <xf numFmtId="0" fontId="4" fillId="3" borderId="9" xfId="0" applyFont="1" applyFill="1" applyBorder="1" applyAlignment="1">
      <alignment horizontal="left" wrapText="1"/>
    </xf>
    <xf numFmtId="0" fontId="8" fillId="4" borderId="7" xfId="0" applyFont="1" applyFill="1" applyBorder="1" applyAlignment="1">
      <alignment horizontal="left" wrapText="1"/>
    </xf>
    <xf numFmtId="0" fontId="0" fillId="0" borderId="7" xfId="0" applyBorder="1" applyAlignment="1">
      <alignment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33" xfId="0" applyFont="1" applyBorder="1" applyAlignment="1">
      <alignment horizontal="center" vertical="center" wrapText="1"/>
    </xf>
    <xf numFmtId="0" fontId="8" fillId="4" borderId="5" xfId="0" applyFont="1" applyFill="1" applyBorder="1" applyAlignment="1">
      <alignment vertical="center" wrapText="1"/>
    </xf>
    <xf numFmtId="0" fontId="24" fillId="0" borderId="5" xfId="0" applyFont="1" applyBorder="1" applyAlignment="1">
      <alignment vertical="center" wrapText="1"/>
    </xf>
    <xf numFmtId="0" fontId="0" fillId="0" borderId="22" xfId="0" applyBorder="1" applyAlignment="1">
      <alignment horizontal="center" vertical="center" wrapText="1"/>
    </xf>
    <xf numFmtId="0" fontId="0" fillId="0" borderId="0" xfId="0" applyAlignment="1">
      <alignment horizontal="center" vertical="center" wrapText="1"/>
    </xf>
    <xf numFmtId="0" fontId="4" fillId="3" borderId="15"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8" fillId="4" borderId="39" xfId="0" applyFont="1" applyFill="1" applyBorder="1" applyAlignment="1">
      <alignment vertical="center" wrapText="1"/>
    </xf>
    <xf numFmtId="0" fontId="8" fillId="6" borderId="28" xfId="0" applyFont="1" applyFill="1" applyBorder="1" applyAlignment="1">
      <alignment horizontal="left" wrapText="1"/>
    </xf>
    <xf numFmtId="0" fontId="0" fillId="0" borderId="29" xfId="0" applyBorder="1" applyAlignment="1">
      <alignment wrapText="1"/>
    </xf>
    <xf numFmtId="0" fontId="0" fillId="0" borderId="30" xfId="0" applyBorder="1" applyAlignment="1">
      <alignment wrapText="1"/>
    </xf>
    <xf numFmtId="0" fontId="7" fillId="3" borderId="11"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1" fillId="11" borderId="7" xfId="0" applyFont="1" applyFill="1" applyBorder="1" applyAlignment="1">
      <alignment vertical="center" wrapText="1"/>
    </xf>
    <xf numFmtId="0" fontId="10" fillId="11" borderId="33" xfId="0" applyFont="1" applyFill="1" applyBorder="1" applyAlignment="1">
      <alignment vertical="center" wrapText="1"/>
    </xf>
    <xf numFmtId="0" fontId="12" fillId="11" borderId="7" xfId="0" applyFont="1" applyFill="1" applyBorder="1" applyAlignment="1">
      <alignment vertical="top" wrapText="1"/>
    </xf>
  </cellXfs>
  <cellStyles count="3">
    <cellStyle name="Komma" xfId="2" builtinId="3"/>
    <cellStyle name="Standard" xfId="0" builtinId="0"/>
    <cellStyle name="Standard 3"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0</xdr:col>
          <xdr:colOff>1212850</xdr:colOff>
          <xdr:row>7</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8"/>
  <sheetViews>
    <sheetView tabSelected="1" zoomScale="90" zoomScaleNormal="90" workbookViewId="0">
      <selection activeCell="F5" sqref="F5"/>
    </sheetView>
  </sheetViews>
  <sheetFormatPr baseColWidth="10" defaultColWidth="11.453125" defaultRowHeight="14.5" x14ac:dyDescent="0.35"/>
  <cols>
    <col min="1" max="1" width="66.81640625" style="2" customWidth="1"/>
  </cols>
  <sheetData>
    <row r="1" spans="1:1" s="2" customFormat="1" ht="12.5" x14ac:dyDescent="0.25">
      <c r="A1" s="1"/>
    </row>
    <row r="2" spans="1:1" s="2" customFormat="1" ht="100" x14ac:dyDescent="0.25">
      <c r="A2" s="3" t="s">
        <v>0</v>
      </c>
    </row>
    <row r="3" spans="1:1" s="2" customFormat="1" ht="87.75" customHeight="1" x14ac:dyDescent="0.25">
      <c r="A3" s="3" t="s">
        <v>1</v>
      </c>
    </row>
    <row r="4" spans="1:1" s="2" customFormat="1" ht="150.5" x14ac:dyDescent="0.25">
      <c r="A4" s="3" t="s">
        <v>2</v>
      </c>
    </row>
    <row r="5" spans="1:1" s="2" customFormat="1" ht="115" customHeight="1" x14ac:dyDescent="0.25">
      <c r="A5" s="3" t="s">
        <v>3</v>
      </c>
    </row>
    <row r="6" spans="1:1" s="2" customFormat="1" ht="64" customHeight="1" x14ac:dyDescent="0.25">
      <c r="A6" s="3" t="s">
        <v>4</v>
      </c>
    </row>
    <row r="7" spans="1:1" s="2" customFormat="1" ht="108.75" customHeight="1" x14ac:dyDescent="0.25"/>
    <row r="8" spans="1:1" x14ac:dyDescent="0.35">
      <c r="A8" s="1"/>
    </row>
  </sheetData>
  <pageMargins left="0.27559055118110237" right="0.27559055118110237" top="0.62992125984251968" bottom="0.39370078740157483" header="0.31496062992125984" footer="0.15748031496062992"/>
  <pageSetup paperSize="8" orientation="landscape" r:id="rId1"/>
  <headerFooter>
    <oddHeader>&amp;L&amp;"Arial,Standard"&amp;10Anlage A3&amp;C&amp;"aria,Standard"&amp;10fachliche Bewertungsmatrix Workplace</oddHeader>
    <oddFooter>&amp;L&amp;"Arial,Standard"&amp;10 26-09127&amp;C&amp;"Arial,Standard"&amp;10Servicevertrag Workplace Dienstleistungen 2026&amp;RSeite &amp;P von &amp;N</oddFooter>
  </headerFooter>
  <drawing r:id="rId2"/>
  <legacyDrawing r:id="rId3"/>
  <oleObjects>
    <mc:AlternateContent xmlns:mc="http://schemas.openxmlformats.org/markup-compatibility/2006">
      <mc:Choice Requires="x14">
        <oleObject progId="Bitmap-Bild" shapeId="1025" r:id="rId4">
          <objectPr defaultSize="0" autoPict="0" r:id="rId5">
            <anchor moveWithCells="1">
              <from>
                <xdr:col>0</xdr:col>
                <xdr:colOff>0</xdr:colOff>
                <xdr:row>6</xdr:row>
                <xdr:rowOff>0</xdr:rowOff>
              </from>
              <to>
                <xdr:col>0</xdr:col>
                <xdr:colOff>1212850</xdr:colOff>
                <xdr:row>7</xdr:row>
                <xdr:rowOff>0</xdr:rowOff>
              </to>
            </anchor>
          </objectPr>
        </oleObject>
      </mc:Choice>
      <mc:Fallback>
        <oleObject progId="Bitmap-Bild"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1"/>
  <sheetViews>
    <sheetView zoomScaleNormal="100" workbookViewId="0"/>
  </sheetViews>
  <sheetFormatPr baseColWidth="10" defaultColWidth="11.453125" defaultRowHeight="14.5" x14ac:dyDescent="0.35"/>
  <cols>
    <col min="1" max="1" width="7.1796875" style="66" customWidth="1"/>
    <col min="2" max="2" width="52.81640625" customWidth="1"/>
    <col min="3" max="3" width="10.81640625" bestFit="1" customWidth="1"/>
    <col min="4" max="4" width="11.1796875" bestFit="1" customWidth="1"/>
    <col min="5" max="5" width="30.453125" customWidth="1"/>
  </cols>
  <sheetData>
    <row r="1" spans="1:6" ht="20" x14ac:dyDescent="0.4">
      <c r="A1" s="56" t="s">
        <v>5</v>
      </c>
      <c r="B1" s="57"/>
      <c r="C1" s="57"/>
      <c r="D1" s="57"/>
      <c r="E1" s="58"/>
    </row>
    <row r="2" spans="1:6" x14ac:dyDescent="0.35">
      <c r="A2" s="59" t="s">
        <v>6</v>
      </c>
      <c r="B2" s="59" t="s">
        <v>7</v>
      </c>
      <c r="C2" s="59" t="s">
        <v>8</v>
      </c>
      <c r="D2" s="59" t="s">
        <v>9</v>
      </c>
      <c r="E2" s="59" t="s">
        <v>10</v>
      </c>
    </row>
    <row r="3" spans="1:6" x14ac:dyDescent="0.35">
      <c r="A3" s="117" t="s">
        <v>11</v>
      </c>
      <c r="B3" s="118"/>
      <c r="C3" s="57"/>
      <c r="D3" s="57"/>
      <c r="E3" s="112"/>
    </row>
    <row r="4" spans="1:6" x14ac:dyDescent="0.35">
      <c r="A4" s="119" t="s">
        <v>12</v>
      </c>
      <c r="B4" s="120"/>
      <c r="C4" s="60"/>
      <c r="D4" s="61"/>
      <c r="E4" s="113"/>
    </row>
    <row r="5" spans="1:6" ht="50.5" x14ac:dyDescent="0.35">
      <c r="A5" s="62">
        <v>1</v>
      </c>
      <c r="B5" s="78" t="s">
        <v>57</v>
      </c>
      <c r="C5" s="63" t="s">
        <v>13</v>
      </c>
      <c r="D5" s="64"/>
      <c r="E5" s="116"/>
    </row>
    <row r="6" spans="1:6" ht="38" x14ac:dyDescent="0.35">
      <c r="A6" s="62">
        <v>2</v>
      </c>
      <c r="B6" s="78" t="s">
        <v>58</v>
      </c>
      <c r="C6" s="63" t="s">
        <v>13</v>
      </c>
      <c r="D6" s="64"/>
      <c r="E6" s="116"/>
    </row>
    <row r="7" spans="1:6" ht="76" x14ac:dyDescent="0.35">
      <c r="A7" s="62">
        <v>3</v>
      </c>
      <c r="B7" s="78" t="s">
        <v>110</v>
      </c>
      <c r="C7" s="63" t="s">
        <v>13</v>
      </c>
      <c r="D7" s="64"/>
      <c r="E7" s="116"/>
      <c r="F7" s="65"/>
    </row>
    <row r="8" spans="1:6" ht="75.5" x14ac:dyDescent="0.35">
      <c r="A8" s="62">
        <v>4</v>
      </c>
      <c r="B8" s="78" t="s">
        <v>111</v>
      </c>
      <c r="C8" s="63" t="s">
        <v>13</v>
      </c>
      <c r="D8" s="64"/>
      <c r="E8" s="116"/>
    </row>
    <row r="9" spans="1:6" ht="50.5" x14ac:dyDescent="0.35">
      <c r="A9" s="62">
        <v>5</v>
      </c>
      <c r="B9" s="68" t="s">
        <v>59</v>
      </c>
      <c r="C9" s="63" t="s">
        <v>13</v>
      </c>
      <c r="D9" s="64"/>
      <c r="E9" s="116"/>
    </row>
    <row r="10" spans="1:6" ht="88.5" x14ac:dyDescent="0.35">
      <c r="A10" s="62">
        <v>6</v>
      </c>
      <c r="B10" s="68" t="s">
        <v>112</v>
      </c>
      <c r="C10" s="63" t="s">
        <v>13</v>
      </c>
      <c r="D10" s="64"/>
      <c r="E10" s="116"/>
    </row>
    <row r="11" spans="1:6" ht="63" x14ac:dyDescent="0.35">
      <c r="A11" s="62">
        <v>7</v>
      </c>
      <c r="B11" s="68" t="s">
        <v>25</v>
      </c>
      <c r="C11" s="63" t="s">
        <v>13</v>
      </c>
      <c r="D11" s="64"/>
      <c r="E11" s="116"/>
    </row>
    <row r="12" spans="1:6" ht="38" x14ac:dyDescent="0.35">
      <c r="A12" s="115">
        <v>8</v>
      </c>
      <c r="B12" s="68" t="s">
        <v>113</v>
      </c>
      <c r="C12" s="63"/>
      <c r="D12" s="64"/>
      <c r="E12" s="116"/>
    </row>
    <row r="13" spans="1:6" ht="50.5" x14ac:dyDescent="0.35">
      <c r="A13" s="115">
        <v>9</v>
      </c>
      <c r="B13" s="69" t="s">
        <v>26</v>
      </c>
      <c r="C13" s="63" t="s">
        <v>13</v>
      </c>
      <c r="D13" s="64"/>
      <c r="E13" s="116"/>
    </row>
    <row r="14" spans="1:6" ht="63.5" x14ac:dyDescent="0.35">
      <c r="A14" s="115">
        <v>10</v>
      </c>
      <c r="B14" s="52" t="s">
        <v>114</v>
      </c>
      <c r="C14" s="63" t="s">
        <v>13</v>
      </c>
      <c r="D14" s="64"/>
      <c r="E14" s="116"/>
    </row>
    <row r="15" spans="1:6" ht="63.5" x14ac:dyDescent="0.35">
      <c r="A15" s="115">
        <v>11</v>
      </c>
      <c r="B15" s="52" t="s">
        <v>115</v>
      </c>
      <c r="C15" s="63" t="s">
        <v>13</v>
      </c>
      <c r="D15" s="64"/>
      <c r="E15" s="116"/>
    </row>
    <row r="16" spans="1:6" x14ac:dyDescent="0.35">
      <c r="A16" s="115"/>
      <c r="B16" s="104" t="s">
        <v>98</v>
      </c>
      <c r="E16" s="114"/>
    </row>
    <row r="17" spans="1:5" ht="63" x14ac:dyDescent="0.35">
      <c r="A17" s="115">
        <v>12</v>
      </c>
      <c r="B17" s="78" t="s">
        <v>99</v>
      </c>
      <c r="C17" s="63" t="s">
        <v>13</v>
      </c>
      <c r="D17" s="64"/>
      <c r="E17" s="140" t="s">
        <v>56</v>
      </c>
    </row>
    <row r="18" spans="1:5" ht="50.5" x14ac:dyDescent="0.35">
      <c r="A18" s="115">
        <v>12</v>
      </c>
      <c r="B18" s="78" t="s">
        <v>105</v>
      </c>
      <c r="C18" s="63" t="s">
        <v>13</v>
      </c>
      <c r="D18" s="64"/>
      <c r="E18" s="140" t="s">
        <v>56</v>
      </c>
    </row>
    <row r="19" spans="1:5" ht="63" x14ac:dyDescent="0.35">
      <c r="A19" s="115">
        <v>13</v>
      </c>
      <c r="B19" s="78" t="s">
        <v>100</v>
      </c>
      <c r="C19" s="63" t="s">
        <v>13</v>
      </c>
      <c r="D19" s="64"/>
      <c r="E19" s="140" t="s">
        <v>56</v>
      </c>
    </row>
    <row r="20" spans="1:5" ht="75.5" x14ac:dyDescent="0.35">
      <c r="A20" s="115">
        <v>14</v>
      </c>
      <c r="B20" s="78" t="s">
        <v>102</v>
      </c>
      <c r="C20" s="63" t="s">
        <v>13</v>
      </c>
      <c r="D20" s="64"/>
      <c r="E20" s="140" t="s">
        <v>56</v>
      </c>
    </row>
    <row r="21" spans="1:5" ht="175.5" x14ac:dyDescent="0.35">
      <c r="A21" s="115">
        <v>15</v>
      </c>
      <c r="B21" s="78" t="s">
        <v>101</v>
      </c>
      <c r="C21" s="63" t="s">
        <v>13</v>
      </c>
      <c r="D21" s="64"/>
      <c r="E21" s="140" t="s">
        <v>56</v>
      </c>
    </row>
  </sheetData>
  <sheetProtection algorithmName="SHA-512" hashValue="WjX/kZ0aX0a+MRss9ERvA3xSF8+Qi3m/GU9qJ27NNlb1OZJjCIU/3r/4Q3JayF3tTw+bhvzjn1WD4H03U7iXFQ==" saltValue="Hh9TU3g2q+tmKYpwommC+g==" spinCount="100000" sheet="1" objects="1" scenarios="1"/>
  <protectedRanges>
    <protectedRange sqref="D5:D21 E17:E21" name="Bereich1"/>
  </protectedRanges>
  <mergeCells count="2">
    <mergeCell ref="A3:B3"/>
    <mergeCell ref="A4:B4"/>
  </mergeCells>
  <pageMargins left="0.27559055118110237" right="0.27559055118110237" top="0.62992125984251968" bottom="0.39370078740157483" header="0.31496062992125984" footer="0.15748031496062992"/>
  <pageSetup paperSize="8" scale="95" orientation="portrait" r:id="rId1"/>
  <headerFooter>
    <oddHeader>&amp;L&amp;"Arial,Standard"&amp;10Anlage A3&amp;C&amp;"aria,Standard"&amp;10fachliche Bewertungsmatrix Workplace</oddHeader>
    <oddFooter>&amp;L&amp;"Arial,Standard"&amp;10 26-09127&amp;C&amp;"Arial,Standard"&amp;10Servicevertrag Workplace Dienstleistungen 2026&amp;RSeite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6"/>
  <sheetViews>
    <sheetView zoomScaleNormal="100" workbookViewId="0">
      <pane ySplit="1" topLeftCell="A2" activePane="bottomLeft" state="frozen"/>
      <selection activeCell="F5" sqref="F5"/>
      <selection pane="bottomLeft" activeCell="A2" sqref="A2"/>
    </sheetView>
  </sheetViews>
  <sheetFormatPr baseColWidth="10" defaultColWidth="11.453125" defaultRowHeight="14.5" x14ac:dyDescent="0.35"/>
  <cols>
    <col min="1" max="1" width="19" style="5" customWidth="1"/>
    <col min="2" max="2" width="9.453125" style="24" customWidth="1"/>
    <col min="3" max="3" width="89.1796875" style="5" customWidth="1"/>
    <col min="4" max="4" width="16.1796875" style="5" customWidth="1"/>
    <col min="5" max="5" width="32.453125" style="5" customWidth="1"/>
    <col min="6" max="6" width="25.81640625" style="24" bestFit="1" customWidth="1"/>
    <col min="7" max="7" width="25.1796875" style="24" customWidth="1"/>
    <col min="8" max="8" width="27.26953125" style="24" customWidth="1"/>
    <col min="9" max="9" width="18.1796875" style="25" customWidth="1"/>
    <col min="10" max="10" width="16.81640625" style="24" customWidth="1"/>
    <col min="11" max="11" width="15.453125" style="22" customWidth="1"/>
    <col min="12" max="12" width="24.81640625" style="24" customWidth="1"/>
    <col min="13" max="16384" width="11.453125" style="5"/>
  </cols>
  <sheetData>
    <row r="1" spans="1:12" s="26" customFormat="1" ht="26" x14ac:dyDescent="0.35">
      <c r="A1" s="135" t="s">
        <v>15</v>
      </c>
      <c r="B1" s="136"/>
      <c r="C1" s="137"/>
      <c r="D1" s="108" t="s">
        <v>9</v>
      </c>
      <c r="E1" s="108" t="s">
        <v>10</v>
      </c>
      <c r="F1" s="128" t="s">
        <v>16</v>
      </c>
      <c r="G1" s="129"/>
      <c r="H1" s="130"/>
      <c r="I1" s="109" t="s">
        <v>17</v>
      </c>
      <c r="J1" s="109" t="s">
        <v>18</v>
      </c>
      <c r="K1" s="110" t="s">
        <v>19</v>
      </c>
      <c r="L1" s="111" t="s">
        <v>20</v>
      </c>
    </row>
    <row r="2" spans="1:12" x14ac:dyDescent="0.35">
      <c r="A2" s="27"/>
      <c r="B2" s="4"/>
      <c r="C2" s="4"/>
      <c r="D2" s="4"/>
      <c r="E2" s="4"/>
      <c r="F2" s="4"/>
      <c r="G2" s="4"/>
      <c r="H2" s="4"/>
      <c r="I2" s="6"/>
      <c r="J2" s="67"/>
      <c r="K2" s="67"/>
      <c r="L2" s="28" t="s">
        <v>21</v>
      </c>
    </row>
    <row r="3" spans="1:12" x14ac:dyDescent="0.35">
      <c r="A3" s="29"/>
      <c r="B3" s="18"/>
      <c r="C3" s="19"/>
      <c r="D3" s="19"/>
      <c r="E3" s="4"/>
      <c r="F3" s="4"/>
      <c r="G3" s="4"/>
      <c r="H3" s="4"/>
      <c r="I3" s="6"/>
      <c r="J3" s="67"/>
      <c r="K3" s="67"/>
      <c r="L3" s="28"/>
    </row>
    <row r="4" spans="1:12" x14ac:dyDescent="0.35">
      <c r="A4" s="29"/>
      <c r="B4" s="18"/>
      <c r="C4" s="19"/>
      <c r="D4" s="19"/>
      <c r="E4" s="4"/>
      <c r="F4" s="4"/>
      <c r="G4" s="4"/>
      <c r="H4" s="4"/>
      <c r="I4" s="6"/>
      <c r="J4" s="67"/>
      <c r="K4" s="67"/>
      <c r="L4" s="30">
        <v>10000</v>
      </c>
    </row>
    <row r="5" spans="1:12" x14ac:dyDescent="0.35">
      <c r="A5" s="132" t="s">
        <v>22</v>
      </c>
      <c r="B5" s="133"/>
      <c r="C5" s="134"/>
      <c r="D5" s="39"/>
      <c r="E5" s="39"/>
      <c r="F5" s="39"/>
      <c r="G5" s="39"/>
      <c r="H5" s="39"/>
      <c r="I5" s="40">
        <f>I6+I16+I25+I32</f>
        <v>1</v>
      </c>
      <c r="J5" s="41"/>
      <c r="K5" s="41"/>
      <c r="L5" s="42"/>
    </row>
    <row r="6" spans="1:12" ht="54" customHeight="1" x14ac:dyDescent="0.35">
      <c r="A6" s="38"/>
      <c r="B6" s="124" t="s">
        <v>51</v>
      </c>
      <c r="C6" s="125"/>
      <c r="D6" s="88"/>
      <c r="E6" s="88"/>
      <c r="F6" s="7"/>
      <c r="G6" s="7"/>
      <c r="H6" s="7"/>
      <c r="I6" s="11">
        <v>0.5</v>
      </c>
      <c r="J6" s="8"/>
      <c r="K6" s="8"/>
      <c r="L6" s="44"/>
    </row>
    <row r="7" spans="1:12" x14ac:dyDescent="0.35">
      <c r="A7" s="33"/>
      <c r="B7" s="12"/>
      <c r="C7" s="89"/>
      <c r="D7" s="86"/>
      <c r="E7" s="90"/>
      <c r="F7" s="13"/>
      <c r="G7" s="13"/>
      <c r="H7" s="13"/>
      <c r="I7" s="14">
        <f>SUM(I8:I15)</f>
        <v>1</v>
      </c>
      <c r="J7" s="15"/>
      <c r="K7" s="15"/>
      <c r="L7" s="45"/>
    </row>
    <row r="8" spans="1:12" ht="75" x14ac:dyDescent="0.35">
      <c r="A8" s="50"/>
      <c r="B8" s="48">
        <v>1</v>
      </c>
      <c r="C8" s="100" t="s">
        <v>78</v>
      </c>
      <c r="D8" s="51"/>
      <c r="E8" s="53" t="s">
        <v>56</v>
      </c>
      <c r="F8" s="95" t="s">
        <v>60</v>
      </c>
      <c r="G8" s="47" t="s">
        <v>61</v>
      </c>
      <c r="H8" s="92" t="s">
        <v>79</v>
      </c>
      <c r="I8" s="93">
        <v>0.1</v>
      </c>
      <c r="J8" s="23">
        <f>I$5*I$6*I8</f>
        <v>0.05</v>
      </c>
      <c r="K8" s="94">
        <v>10</v>
      </c>
      <c r="L8" s="43">
        <f t="shared" ref="L8:L15" si="0">FaktorG*J8*K8</f>
        <v>5000</v>
      </c>
    </row>
    <row r="9" spans="1:12" ht="50" x14ac:dyDescent="0.35">
      <c r="A9" s="50"/>
      <c r="B9" s="48">
        <v>2</v>
      </c>
      <c r="C9" s="69" t="s">
        <v>62</v>
      </c>
      <c r="D9" s="51"/>
      <c r="E9" s="53" t="s">
        <v>54</v>
      </c>
      <c r="F9" s="96" t="s">
        <v>39</v>
      </c>
      <c r="G9" s="17" t="s">
        <v>23</v>
      </c>
      <c r="H9" s="70" t="s">
        <v>37</v>
      </c>
      <c r="I9" s="10">
        <v>0.12</v>
      </c>
      <c r="J9" s="23">
        <f t="shared" ref="J9:J15" si="1">I$5*I$6*I9</f>
        <v>0.06</v>
      </c>
      <c r="K9" s="20">
        <v>10</v>
      </c>
      <c r="L9" s="43">
        <f t="shared" si="0"/>
        <v>6000</v>
      </c>
    </row>
    <row r="10" spans="1:12" ht="50" x14ac:dyDescent="0.35">
      <c r="A10" s="50"/>
      <c r="B10" s="91">
        <v>3</v>
      </c>
      <c r="C10" s="100" t="s">
        <v>63</v>
      </c>
      <c r="D10" s="51"/>
      <c r="E10" s="53" t="s">
        <v>53</v>
      </c>
      <c r="F10" s="96" t="s">
        <v>38</v>
      </c>
      <c r="G10" s="17" t="s">
        <v>23</v>
      </c>
      <c r="H10" s="70" t="s">
        <v>80</v>
      </c>
      <c r="I10" s="10">
        <v>0.1</v>
      </c>
      <c r="J10" s="23">
        <f t="shared" si="1"/>
        <v>0.05</v>
      </c>
      <c r="K10" s="20">
        <v>10</v>
      </c>
      <c r="L10" s="43">
        <f t="shared" si="0"/>
        <v>5000</v>
      </c>
    </row>
    <row r="11" spans="1:12" ht="30" x14ac:dyDescent="0.35">
      <c r="A11" s="50"/>
      <c r="B11" s="48">
        <v>4</v>
      </c>
      <c r="C11" s="100" t="s">
        <v>64</v>
      </c>
      <c r="D11" s="51"/>
      <c r="E11" s="138" t="s">
        <v>14</v>
      </c>
      <c r="F11" s="106" t="s">
        <v>106</v>
      </c>
      <c r="G11" s="107" t="s">
        <v>107</v>
      </c>
      <c r="H11" s="107" t="s">
        <v>108</v>
      </c>
      <c r="I11" s="10">
        <v>0.18</v>
      </c>
      <c r="J11" s="23">
        <f t="shared" si="1"/>
        <v>0.09</v>
      </c>
      <c r="K11" s="20">
        <v>10</v>
      </c>
      <c r="L11" s="43">
        <f t="shared" si="0"/>
        <v>9000</v>
      </c>
    </row>
    <row r="12" spans="1:12" ht="37.5" x14ac:dyDescent="0.35">
      <c r="A12" s="50"/>
      <c r="B12" s="48">
        <v>5</v>
      </c>
      <c r="C12" s="100" t="s">
        <v>81</v>
      </c>
      <c r="D12" s="51"/>
      <c r="E12" s="138" t="s">
        <v>14</v>
      </c>
      <c r="F12" s="97" t="s">
        <v>66</v>
      </c>
      <c r="G12" s="97" t="s">
        <v>67</v>
      </c>
      <c r="H12" s="97" t="s">
        <v>71</v>
      </c>
      <c r="I12" s="10">
        <v>0.15</v>
      </c>
      <c r="J12" s="23">
        <f t="shared" si="1"/>
        <v>7.4999999999999997E-2</v>
      </c>
      <c r="K12" s="20">
        <v>10</v>
      </c>
      <c r="L12" s="43">
        <f t="shared" si="0"/>
        <v>7500</v>
      </c>
    </row>
    <row r="13" spans="1:12" ht="50" x14ac:dyDescent="0.35">
      <c r="A13" s="50"/>
      <c r="B13" s="48">
        <v>6</v>
      </c>
      <c r="C13" s="100" t="s">
        <v>82</v>
      </c>
      <c r="D13" s="73"/>
      <c r="E13" s="51" t="s">
        <v>55</v>
      </c>
      <c r="F13" s="98" t="s">
        <v>68</v>
      </c>
      <c r="G13" s="16" t="s">
        <v>69</v>
      </c>
      <c r="H13" s="16" t="s">
        <v>70</v>
      </c>
      <c r="I13" s="10">
        <v>0.15</v>
      </c>
      <c r="J13" s="23">
        <f t="shared" si="1"/>
        <v>7.4999999999999997E-2</v>
      </c>
      <c r="K13" s="20">
        <v>10</v>
      </c>
      <c r="L13" s="43">
        <f t="shared" si="0"/>
        <v>7500</v>
      </c>
    </row>
    <row r="14" spans="1:12" ht="75" x14ac:dyDescent="0.35">
      <c r="A14" s="50"/>
      <c r="B14" s="48">
        <v>7</v>
      </c>
      <c r="C14" s="101" t="s">
        <v>46</v>
      </c>
      <c r="D14" s="53"/>
      <c r="E14" s="53" t="s">
        <v>47</v>
      </c>
      <c r="F14" s="99" t="s">
        <v>45</v>
      </c>
      <c r="G14" s="9" t="s">
        <v>83</v>
      </c>
      <c r="H14" s="9" t="s">
        <v>84</v>
      </c>
      <c r="I14" s="10">
        <v>0.15</v>
      </c>
      <c r="J14" s="23">
        <f t="shared" si="1"/>
        <v>7.4999999999999997E-2</v>
      </c>
      <c r="K14" s="20">
        <v>10</v>
      </c>
      <c r="L14" s="43">
        <f t="shared" si="0"/>
        <v>7500</v>
      </c>
    </row>
    <row r="15" spans="1:12" ht="50" x14ac:dyDescent="0.35">
      <c r="A15" s="50"/>
      <c r="B15" s="91">
        <v>8</v>
      </c>
      <c r="C15" s="100" t="s">
        <v>76</v>
      </c>
      <c r="D15" s="51"/>
      <c r="E15" s="53" t="s">
        <v>14</v>
      </c>
      <c r="F15" s="96" t="s">
        <v>43</v>
      </c>
      <c r="G15" s="17" t="s">
        <v>23</v>
      </c>
      <c r="H15" s="70" t="s">
        <v>44</v>
      </c>
      <c r="I15" s="10">
        <v>0.05</v>
      </c>
      <c r="J15" s="23">
        <f t="shared" si="1"/>
        <v>2.5000000000000001E-2</v>
      </c>
      <c r="K15" s="20">
        <v>10</v>
      </c>
      <c r="L15" s="43">
        <f t="shared" si="0"/>
        <v>2500</v>
      </c>
    </row>
    <row r="16" spans="1:12" ht="25.5" customHeight="1" x14ac:dyDescent="0.35">
      <c r="A16" s="38"/>
      <c r="B16" s="131" t="s">
        <v>52</v>
      </c>
      <c r="C16" s="131"/>
      <c r="D16" s="7"/>
      <c r="E16" s="7"/>
      <c r="F16" s="7"/>
      <c r="G16" s="7"/>
      <c r="H16" s="7"/>
      <c r="I16" s="11">
        <v>0.15</v>
      </c>
      <c r="J16" s="8"/>
      <c r="K16" s="8"/>
      <c r="L16" s="31"/>
    </row>
    <row r="17" spans="1:16" x14ac:dyDescent="0.35">
      <c r="A17" s="33"/>
      <c r="B17" s="12"/>
      <c r="C17" s="54"/>
      <c r="D17" s="55"/>
      <c r="E17" s="13"/>
      <c r="F17" s="13"/>
      <c r="G17" s="13"/>
      <c r="H17" s="13"/>
      <c r="I17" s="14">
        <f>SUM(I18:I24)</f>
        <v>1</v>
      </c>
      <c r="J17" s="15"/>
      <c r="K17" s="15"/>
      <c r="L17" s="32"/>
    </row>
    <row r="18" spans="1:16" ht="40" x14ac:dyDescent="0.35">
      <c r="A18" s="50"/>
      <c r="B18" s="49">
        <v>1</v>
      </c>
      <c r="C18" s="102" t="s">
        <v>85</v>
      </c>
      <c r="D18" s="53"/>
      <c r="E18" s="139" t="s">
        <v>14</v>
      </c>
      <c r="F18" s="21" t="s">
        <v>32</v>
      </c>
      <c r="G18" s="21" t="s">
        <v>34</v>
      </c>
      <c r="H18" s="21" t="s">
        <v>33</v>
      </c>
      <c r="I18" s="10">
        <v>0.15</v>
      </c>
      <c r="J18" s="23">
        <f t="shared" ref="J18:J24" si="2">I$5*I$16*I18</f>
        <v>2.2499999999999999E-2</v>
      </c>
      <c r="K18" s="20">
        <v>10</v>
      </c>
      <c r="L18" s="43">
        <f t="shared" ref="L18:L24" si="3">FaktorG*J18*K18</f>
        <v>2250</v>
      </c>
    </row>
    <row r="19" spans="1:16" ht="67.5" customHeight="1" x14ac:dyDescent="0.35">
      <c r="A19" s="50"/>
      <c r="B19" s="49">
        <v>2</v>
      </c>
      <c r="C19" s="102" t="s">
        <v>86</v>
      </c>
      <c r="D19" s="53"/>
      <c r="E19" s="139" t="s">
        <v>14</v>
      </c>
      <c r="F19" s="21" t="s">
        <v>32</v>
      </c>
      <c r="G19" s="21" t="s">
        <v>34</v>
      </c>
      <c r="H19" s="21" t="s">
        <v>33</v>
      </c>
      <c r="I19" s="10">
        <v>0.15</v>
      </c>
      <c r="J19" s="23">
        <f t="shared" si="2"/>
        <v>2.2499999999999999E-2</v>
      </c>
      <c r="K19" s="20">
        <v>10</v>
      </c>
      <c r="L19" s="43">
        <f t="shared" si="3"/>
        <v>2250</v>
      </c>
    </row>
    <row r="20" spans="1:16" ht="67.5" customHeight="1" x14ac:dyDescent="0.35">
      <c r="A20" s="50"/>
      <c r="B20" s="48">
        <v>3</v>
      </c>
      <c r="C20" s="102" t="s">
        <v>87</v>
      </c>
      <c r="D20" s="53"/>
      <c r="E20" s="139" t="s">
        <v>14</v>
      </c>
      <c r="F20" s="21" t="s">
        <v>32</v>
      </c>
      <c r="G20" s="21" t="s">
        <v>34</v>
      </c>
      <c r="H20" s="21" t="s">
        <v>33</v>
      </c>
      <c r="I20" s="10">
        <v>0.14000000000000001</v>
      </c>
      <c r="J20" s="23">
        <f t="shared" si="2"/>
        <v>2.1000000000000001E-2</v>
      </c>
      <c r="K20" s="20">
        <v>10</v>
      </c>
      <c r="L20" s="43">
        <f t="shared" si="3"/>
        <v>2100</v>
      </c>
    </row>
    <row r="21" spans="1:16" ht="67.5" customHeight="1" x14ac:dyDescent="0.35">
      <c r="A21" s="50"/>
      <c r="B21" s="49">
        <v>4</v>
      </c>
      <c r="C21" s="101" t="s">
        <v>88</v>
      </c>
      <c r="D21" s="53"/>
      <c r="E21" s="139" t="s">
        <v>14</v>
      </c>
      <c r="F21" s="21" t="s">
        <v>89</v>
      </c>
      <c r="G21" s="17" t="s">
        <v>23</v>
      </c>
      <c r="H21" s="21" t="s">
        <v>90</v>
      </c>
      <c r="I21" s="10">
        <v>0.14000000000000001</v>
      </c>
      <c r="J21" s="23">
        <f t="shared" si="2"/>
        <v>2.1000000000000001E-2</v>
      </c>
      <c r="K21" s="20">
        <v>10</v>
      </c>
      <c r="L21" s="43">
        <f t="shared" si="3"/>
        <v>2100</v>
      </c>
    </row>
    <row r="22" spans="1:16" ht="67.5" customHeight="1" x14ac:dyDescent="0.35">
      <c r="A22" s="50"/>
      <c r="B22" s="49">
        <v>5</v>
      </c>
      <c r="C22" s="101" t="s">
        <v>96</v>
      </c>
      <c r="D22" s="53"/>
      <c r="E22" s="139" t="s">
        <v>14</v>
      </c>
      <c r="F22" s="71" t="s">
        <v>91</v>
      </c>
      <c r="G22" s="17" t="s">
        <v>23</v>
      </c>
      <c r="H22" s="72" t="s">
        <v>92</v>
      </c>
      <c r="I22" s="10">
        <v>0.14000000000000001</v>
      </c>
      <c r="J22" s="23">
        <f t="shared" si="2"/>
        <v>2.1000000000000001E-2</v>
      </c>
      <c r="K22" s="20">
        <v>10</v>
      </c>
      <c r="L22" s="43">
        <f t="shared" si="3"/>
        <v>2100</v>
      </c>
    </row>
    <row r="23" spans="1:16" ht="67.5" customHeight="1" x14ac:dyDescent="0.35">
      <c r="A23" s="50"/>
      <c r="B23" s="49">
        <v>6</v>
      </c>
      <c r="C23" s="101" t="s">
        <v>95</v>
      </c>
      <c r="D23" s="53"/>
      <c r="E23" s="139" t="s">
        <v>14</v>
      </c>
      <c r="F23" s="81" t="s">
        <v>93</v>
      </c>
      <c r="G23" s="17" t="s">
        <v>23</v>
      </c>
      <c r="H23" s="83" t="s">
        <v>94</v>
      </c>
      <c r="I23" s="10">
        <v>0.14000000000000001</v>
      </c>
      <c r="J23" s="23">
        <f t="shared" si="2"/>
        <v>2.1000000000000001E-2</v>
      </c>
      <c r="K23" s="20">
        <v>10</v>
      </c>
      <c r="L23" s="43">
        <f t="shared" si="3"/>
        <v>2100</v>
      </c>
    </row>
    <row r="24" spans="1:16" ht="67.5" customHeight="1" x14ac:dyDescent="0.35">
      <c r="A24" s="50"/>
      <c r="B24" s="49">
        <v>7</v>
      </c>
      <c r="C24" s="101" t="s">
        <v>97</v>
      </c>
      <c r="D24" s="53"/>
      <c r="E24" s="139" t="s">
        <v>14</v>
      </c>
      <c r="F24" s="84" t="s">
        <v>35</v>
      </c>
      <c r="G24" s="82" t="s">
        <v>23</v>
      </c>
      <c r="H24" s="84" t="s">
        <v>36</v>
      </c>
      <c r="I24" s="80">
        <v>0.14000000000000001</v>
      </c>
      <c r="J24" s="23">
        <f t="shared" si="2"/>
        <v>2.1000000000000001E-2</v>
      </c>
      <c r="K24" s="20">
        <v>10</v>
      </c>
      <c r="L24" s="43">
        <f t="shared" si="3"/>
        <v>2100</v>
      </c>
    </row>
    <row r="25" spans="1:16" ht="55.5" customHeight="1" x14ac:dyDescent="0.35">
      <c r="A25" s="38"/>
      <c r="B25" s="124" t="s">
        <v>109</v>
      </c>
      <c r="C25" s="125"/>
      <c r="D25" s="85"/>
      <c r="E25" s="85"/>
      <c r="F25" s="7"/>
      <c r="G25" s="7"/>
      <c r="H25" s="7"/>
      <c r="I25" s="11">
        <v>0.3</v>
      </c>
      <c r="J25" s="8"/>
      <c r="K25" s="8"/>
      <c r="L25" s="44"/>
    </row>
    <row r="26" spans="1:16" x14ac:dyDescent="0.35">
      <c r="A26" s="33"/>
      <c r="B26" s="12"/>
      <c r="C26" s="86"/>
      <c r="D26" s="86"/>
      <c r="E26" s="87"/>
      <c r="F26" s="13"/>
      <c r="G26" s="13"/>
      <c r="H26" s="13"/>
      <c r="I26" s="14">
        <f>SUM(I27:I31)</f>
        <v>1</v>
      </c>
      <c r="J26" s="15"/>
      <c r="K26" s="15"/>
      <c r="L26" s="45"/>
    </row>
    <row r="27" spans="1:16" ht="62.5" x14ac:dyDescent="0.35">
      <c r="A27" s="50"/>
      <c r="B27" s="48">
        <v>1</v>
      </c>
      <c r="C27" s="101" t="s">
        <v>65</v>
      </c>
      <c r="D27" s="53"/>
      <c r="E27" s="139" t="s">
        <v>14</v>
      </c>
      <c r="F27" s="76" t="s">
        <v>48</v>
      </c>
      <c r="G27" s="75" t="s">
        <v>49</v>
      </c>
      <c r="H27" s="74" t="s">
        <v>50</v>
      </c>
      <c r="I27" s="10">
        <v>0.2</v>
      </c>
      <c r="J27" s="23">
        <f>I$5*I$25*I27</f>
        <v>0.06</v>
      </c>
      <c r="K27" s="20">
        <v>10</v>
      </c>
      <c r="L27" s="43">
        <f>FaktorG*J27*K27</f>
        <v>6000</v>
      </c>
      <c r="M27" s="126"/>
      <c r="N27" s="127"/>
      <c r="O27" s="127"/>
      <c r="P27" s="127"/>
    </row>
    <row r="28" spans="1:16" ht="50" x14ac:dyDescent="0.35">
      <c r="A28" s="50"/>
      <c r="B28" s="48">
        <v>2</v>
      </c>
      <c r="C28" s="100" t="s">
        <v>77</v>
      </c>
      <c r="D28" s="53"/>
      <c r="E28" s="139" t="s">
        <v>14</v>
      </c>
      <c r="F28" s="77" t="s">
        <v>40</v>
      </c>
      <c r="G28" s="74" t="s">
        <v>41</v>
      </c>
      <c r="H28" s="74" t="s">
        <v>42</v>
      </c>
      <c r="I28" s="10">
        <v>0.3</v>
      </c>
      <c r="J28" s="23">
        <f t="shared" ref="J28:J31" si="4">I$5*I$25*I28</f>
        <v>0.09</v>
      </c>
      <c r="K28" s="20">
        <v>10</v>
      </c>
      <c r="L28" s="43">
        <f>FaktorG*J28*K28</f>
        <v>9000</v>
      </c>
    </row>
    <row r="29" spans="1:16" ht="25" x14ac:dyDescent="0.35">
      <c r="A29" s="79"/>
      <c r="B29" s="48">
        <v>3</v>
      </c>
      <c r="C29" s="101" t="s">
        <v>29</v>
      </c>
      <c r="D29" s="51"/>
      <c r="E29" s="139" t="s">
        <v>14</v>
      </c>
      <c r="F29" s="16" t="s">
        <v>27</v>
      </c>
      <c r="G29" s="17" t="s">
        <v>23</v>
      </c>
      <c r="H29" s="47" t="s">
        <v>28</v>
      </c>
      <c r="I29" s="10">
        <v>0.25</v>
      </c>
      <c r="J29" s="23">
        <f t="shared" si="4"/>
        <v>7.4999999999999997E-2</v>
      </c>
      <c r="K29" s="20">
        <v>10</v>
      </c>
      <c r="L29" s="43">
        <f>FaktorG*J29*K29</f>
        <v>7500</v>
      </c>
    </row>
    <row r="30" spans="1:16" ht="37.5" x14ac:dyDescent="0.35">
      <c r="A30" s="79"/>
      <c r="B30" s="48">
        <v>4</v>
      </c>
      <c r="C30" s="101" t="s">
        <v>30</v>
      </c>
      <c r="D30" s="51"/>
      <c r="E30" s="139" t="s">
        <v>14</v>
      </c>
      <c r="F30" s="16" t="s">
        <v>27</v>
      </c>
      <c r="G30" s="17" t="s">
        <v>23</v>
      </c>
      <c r="H30" s="47" t="s">
        <v>28</v>
      </c>
      <c r="I30" s="10">
        <v>0.2</v>
      </c>
      <c r="J30" s="23">
        <f t="shared" si="4"/>
        <v>0.06</v>
      </c>
      <c r="K30" s="20">
        <v>10</v>
      </c>
      <c r="L30" s="43">
        <f>FaktorG*J30*K30</f>
        <v>6000</v>
      </c>
    </row>
    <row r="31" spans="1:16" ht="20" x14ac:dyDescent="0.35">
      <c r="A31" s="79"/>
      <c r="B31" s="48">
        <v>5</v>
      </c>
      <c r="C31" s="101" t="s">
        <v>31</v>
      </c>
      <c r="D31" s="51"/>
      <c r="E31" s="139" t="s">
        <v>14</v>
      </c>
      <c r="F31" s="16" t="s">
        <v>27</v>
      </c>
      <c r="G31" s="17" t="s">
        <v>23</v>
      </c>
      <c r="H31" s="47" t="s">
        <v>28</v>
      </c>
      <c r="I31" s="10">
        <v>0.05</v>
      </c>
      <c r="J31" s="23">
        <f t="shared" si="4"/>
        <v>1.4999999999999999E-2</v>
      </c>
      <c r="K31" s="20">
        <v>10</v>
      </c>
      <c r="L31" s="43">
        <f>FaktorG*J31*K31</f>
        <v>1500</v>
      </c>
    </row>
    <row r="32" spans="1:16" ht="54" customHeight="1" x14ac:dyDescent="0.35">
      <c r="A32" s="38"/>
      <c r="B32" s="124" t="s">
        <v>72</v>
      </c>
      <c r="C32" s="125"/>
      <c r="D32" s="88"/>
      <c r="E32" s="88"/>
      <c r="F32" s="7"/>
      <c r="G32" s="7"/>
      <c r="H32" s="7"/>
      <c r="I32" s="11">
        <v>0.05</v>
      </c>
      <c r="J32" s="8"/>
      <c r="K32" s="8"/>
      <c r="L32" s="44"/>
    </row>
    <row r="33" spans="1:16" x14ac:dyDescent="0.35">
      <c r="A33" s="33"/>
      <c r="B33" s="12"/>
      <c r="C33" s="89"/>
      <c r="D33" s="86"/>
      <c r="E33" s="90"/>
      <c r="F33" s="13"/>
      <c r="G33" s="13"/>
      <c r="H33" s="13"/>
      <c r="I33" s="14">
        <f>SUM(I34:I35)</f>
        <v>1</v>
      </c>
      <c r="J33" s="15"/>
      <c r="K33" s="15"/>
      <c r="L33" s="45"/>
    </row>
    <row r="34" spans="1:16" ht="37.5" x14ac:dyDescent="0.35">
      <c r="A34" s="50"/>
      <c r="B34" s="48">
        <v>1</v>
      </c>
      <c r="C34" s="105" t="s">
        <v>104</v>
      </c>
      <c r="D34" s="53"/>
      <c r="E34" s="139" t="s">
        <v>103</v>
      </c>
      <c r="F34" s="121" t="s">
        <v>73</v>
      </c>
      <c r="G34" s="122"/>
      <c r="H34" s="123"/>
      <c r="I34" s="10">
        <v>0.5</v>
      </c>
      <c r="J34" s="23">
        <f>I$5*I$32*I34</f>
        <v>2.5000000000000001E-2</v>
      </c>
      <c r="K34" s="20">
        <v>10</v>
      </c>
      <c r="L34" s="43">
        <f>FaktorG*J34*K34</f>
        <v>2500</v>
      </c>
      <c r="M34" s="126"/>
      <c r="N34" s="127"/>
      <c r="O34" s="127"/>
      <c r="P34" s="127"/>
    </row>
    <row r="35" spans="1:16" ht="38" thickBot="1" x14ac:dyDescent="0.4">
      <c r="A35" s="50"/>
      <c r="B35" s="48">
        <v>2</v>
      </c>
      <c r="C35" s="52" t="s">
        <v>116</v>
      </c>
      <c r="D35" s="53"/>
      <c r="E35" s="139" t="s">
        <v>14</v>
      </c>
      <c r="F35" s="76" t="s">
        <v>74</v>
      </c>
      <c r="G35" s="17" t="s">
        <v>23</v>
      </c>
      <c r="H35" s="76" t="s">
        <v>75</v>
      </c>
      <c r="I35" s="10">
        <v>0.5</v>
      </c>
      <c r="J35" s="23">
        <f>I$5*I$32*I35</f>
        <v>2.5000000000000001E-2</v>
      </c>
      <c r="K35" s="20">
        <v>10</v>
      </c>
      <c r="L35" s="43">
        <f>FaktorG*J35*K35</f>
        <v>2500</v>
      </c>
      <c r="M35" s="126"/>
      <c r="N35" s="127"/>
      <c r="O35" s="127"/>
      <c r="P35" s="127"/>
    </row>
    <row r="36" spans="1:16" ht="15" thickBot="1" x14ac:dyDescent="0.4">
      <c r="A36" s="34"/>
      <c r="B36" s="35"/>
      <c r="C36" s="35"/>
      <c r="D36" s="35"/>
      <c r="E36" s="35"/>
      <c r="F36" s="36"/>
      <c r="G36" s="36"/>
      <c r="H36" s="36"/>
      <c r="I36" s="36"/>
      <c r="J36" s="103">
        <f>SUM(J8:J35)</f>
        <v>0.99999999999999989</v>
      </c>
      <c r="K36" s="37" t="s">
        <v>24</v>
      </c>
      <c r="L36" s="46">
        <f>SUM(L5:L35)</f>
        <v>100000</v>
      </c>
    </row>
  </sheetData>
  <sheetProtection algorithmName="SHA-512" hashValue="KoNuQX7GFxo5249GXjJtcrKC+FlUZ+rwk5nk5YmdcVVZzkTL6RfsTVbxtEq7dfaLGx2xqO2Ilw5gE1cT/ZAcZw==" saltValue="OizvUCZJfCy7DsyoaC0f5Q==" spinCount="100000" sheet="1" objects="1" scenarios="1"/>
  <protectedRanges>
    <protectedRange sqref="E8:E15 E18:E24 E27:E31 E34:E35" name="Bereich2"/>
    <protectedRange sqref="D8:D15 D18:D24 D27:D31 D34:D35" name="Bereich1"/>
  </protectedRanges>
  <mergeCells count="11">
    <mergeCell ref="F1:H1"/>
    <mergeCell ref="B16:C16"/>
    <mergeCell ref="A5:C5"/>
    <mergeCell ref="B25:C25"/>
    <mergeCell ref="A1:C1"/>
    <mergeCell ref="B6:C6"/>
    <mergeCell ref="F34:H34"/>
    <mergeCell ref="B32:C32"/>
    <mergeCell ref="M34:P34"/>
    <mergeCell ref="M35:P35"/>
    <mergeCell ref="M27:P27"/>
  </mergeCells>
  <pageMargins left="0.27559055118110237" right="0.27559055118110237" top="0.62992125984251968" bottom="0.39370078740157483" header="0.31496062992125984" footer="0.15748031496062992"/>
  <pageSetup paperSize="8" scale="51" orientation="landscape" r:id="rId1"/>
  <headerFooter>
    <oddHeader>&amp;L&amp;"Arial,Standard"&amp;10Anlage A3&amp;C&amp;"aria,Standard"&amp;10fachliche Bewertungsmatrix Workplace</oddHeader>
    <oddFooter>&amp;L&amp;"Arial,Standard"&amp;10 26-09127&amp;C&amp;"Arial,Standard"&amp;10Servicevertrag Workplace Dienstleistungen 2026&amp;RSeite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jektbibliothek Dokument" ma:contentTypeID="0x010100E65520829C044D71A30CF51927CFE11900D6830F68B99B0043B42E1646F3090AFE" ma:contentTypeVersion="0" ma:contentTypeDescription="" ma:contentTypeScope="" ma:versionID="ee442f9279e9ddc6ea4dd4250037c761">
  <xsd:schema xmlns:xsd="http://www.w3.org/2001/XMLSchema" xmlns:xs="http://www.w3.org/2001/XMLSchema" xmlns:p="http://schemas.microsoft.com/office/2006/metadata/properties" xmlns:ns2="f18553e4-0ef6-4dd1-9e08-53b2286d7b98" xmlns:ns3="1BD8D0D6-CF54-4306-B033-3ADDFA792CC2" targetNamespace="http://schemas.microsoft.com/office/2006/metadata/properties" ma:root="true" ma:fieldsID="a83d8ecdcd40b9c4895bd0c15ea3e3fa" ns2:_="" ns3:_="">
    <xsd:import namespace="f18553e4-0ef6-4dd1-9e08-53b2286d7b98"/>
    <xsd:import namespace="1BD8D0D6-CF54-4306-B033-3ADDFA792CC2"/>
    <xsd:element name="properties">
      <xsd:complexType>
        <xsd:sequence>
          <xsd:element name="documentManagement">
            <xsd:complexType>
              <xsd:all>
                <xsd:element ref="ns2:Vgv_Phase" minOccurs="0"/>
                <xsd:element ref="ns3:Vgv_Th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553e4-0ef6-4dd1-9e08-53b2286d7b98" elementFormDefault="qualified">
    <xsd:import namespace="http://schemas.microsoft.com/office/2006/documentManagement/types"/>
    <xsd:import namespace="http://schemas.microsoft.com/office/infopath/2007/PartnerControls"/>
    <xsd:element name="Vgv_Phase" ma:index="8" nillable="true" ma:displayName="Phase" ma:format="Dropdown" ma:internalName="Vgv_Phase">
      <xsd:simpleType>
        <xsd:restriction base="dms:Choice">
          <xsd:enumeration value="1 Markterkundung"/>
          <xsd:enumeration value="2 Vorbereitung Vergabeverfahren"/>
          <xsd:enumeration value="3 Marktansprache"/>
          <xsd:enumeration value="4 Wertung + Zuschlag"/>
        </xsd:restriction>
      </xsd:simpleType>
    </xsd:element>
  </xsd:schema>
  <xsd:schema xmlns:xsd="http://www.w3.org/2001/XMLSchema" xmlns:xs="http://www.w3.org/2001/XMLSchema" xmlns:dms="http://schemas.microsoft.com/office/2006/documentManagement/types" xmlns:pc="http://schemas.microsoft.com/office/infopath/2007/PartnerControls" targetNamespace="1BD8D0D6-CF54-4306-B033-3ADDFA792CC2" elementFormDefault="qualified">
    <xsd:import namespace="http://schemas.microsoft.com/office/2006/documentManagement/types"/>
    <xsd:import namespace="http://schemas.microsoft.com/office/infopath/2007/PartnerControls"/>
    <xsd:element name="Vgv_Thema" ma:index="9" nillable="true" ma:displayName="Thema" ma:format="Dropdown" ma:internalName="Thema">
      <xsd:simpleType>
        <xsd:restriction base="dms:Choic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gv_Phase xmlns="f18553e4-0ef6-4dd1-9e08-53b2286d7b98">3 Marktansprache</Vgv_Phase>
    <Vgv_Thema xmlns="1BD8D0D6-CF54-4306-B033-3ADDFA792CC2" xsi:nil="true"/>
  </documentManagement>
</p:properties>
</file>

<file path=customXml/itemProps1.xml><?xml version="1.0" encoding="utf-8"?>
<ds:datastoreItem xmlns:ds="http://schemas.openxmlformats.org/officeDocument/2006/customXml" ds:itemID="{C5A4157F-8317-4264-BC5E-81CC3DC7E9BD}">
  <ds:schemaRefs>
    <ds:schemaRef ds:uri="http://schemas.microsoft.com/sharepoint/v3/contenttype/forms"/>
  </ds:schemaRefs>
</ds:datastoreItem>
</file>

<file path=customXml/itemProps2.xml><?xml version="1.0" encoding="utf-8"?>
<ds:datastoreItem xmlns:ds="http://schemas.openxmlformats.org/officeDocument/2006/customXml" ds:itemID="{743409BF-8E38-4908-B496-2C0F217789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553e4-0ef6-4dd1-9e08-53b2286d7b98"/>
    <ds:schemaRef ds:uri="1BD8D0D6-CF54-4306-B033-3ADDFA792C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C67C35-A920-4D53-93C3-221B752F1457}">
  <ds:schemaRefs>
    <ds:schemaRef ds:uri="http://schemas.microsoft.com/office/2006/metadata/properties"/>
    <ds:schemaRef ds:uri="http://schemas.microsoft.com/office/2006/documentManagement/types"/>
    <ds:schemaRef ds:uri="1BD8D0D6-CF54-4306-B033-3ADDFA792CC2"/>
    <ds:schemaRef ds:uri="http://www.w3.org/XML/1998/namespace"/>
    <ds:schemaRef ds:uri="http://purl.org/dc/elements/1.1/"/>
    <ds:schemaRef ds:uri="http://schemas.microsoft.com/office/infopath/2007/PartnerControls"/>
    <ds:schemaRef ds:uri="f18553e4-0ef6-4dd1-9e08-53b2286d7b98"/>
    <ds:schemaRef ds:uri="http://schemas.openxmlformats.org/package/2006/metadata/core-properties"/>
    <ds:schemaRef ds:uri="http://purl.org/dc/dcmitype/"/>
    <ds:schemaRef ds:uri="http://purl.org/dc/terms/"/>
  </ds:schemaRefs>
</ds:datastoreItem>
</file>

<file path=docMetadata/LabelInfo.xml><?xml version="1.0" encoding="utf-8"?>
<clbl:labelList xmlns:clbl="http://schemas.microsoft.com/office/2020/mipLabelMetadata">
  <clbl:label id="{a48f69af-3265-4c12-b1e3-f63a8696e71d}" enabled="1" method="Standard" siteId="{777634b8-6549-48dd-89f9-71c677fea24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Erläuterung</vt:lpstr>
      <vt:lpstr>A-Kriterien</vt:lpstr>
      <vt:lpstr>B-Kriterien</vt:lpstr>
      <vt:lpstr>'A-Kriterien'!Druckbereich</vt:lpstr>
      <vt:lpstr>'B-Kriterien'!Druckbereich</vt:lpstr>
      <vt:lpstr>FaktorG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2026-06-15T08:59:08Z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a48f69af-3265-4c12-b1e3-f63a8696e71d_Enabled">
    <vt:lpwstr>true</vt:lpwstr>
  </property>
  <property fmtid="{D5CDD505-2E9C-101B-9397-08002B2CF9AE}" pid="4" name="MSIP_Label_a48f69af-3265-4c12-b1e3-f63a8696e71d_SetDate">
    <vt:lpwstr>2021-12-02T11:40:08Z</vt:lpwstr>
  </property>
  <property fmtid="{D5CDD505-2E9C-101B-9397-08002B2CF9AE}" pid="5" name="MSIP_Label_a48f69af-3265-4c12-b1e3-f63a8696e71d_Method">
    <vt:lpwstr>Standard</vt:lpwstr>
  </property>
  <property fmtid="{D5CDD505-2E9C-101B-9397-08002B2CF9AE}" pid="6" name="MSIP_Label_a48f69af-3265-4c12-b1e3-f63a8696e71d_Name">
    <vt:lpwstr>Nur für den Dienstgebrauch</vt:lpwstr>
  </property>
  <property fmtid="{D5CDD505-2E9C-101B-9397-08002B2CF9AE}" pid="7" name="MSIP_Label_a48f69af-3265-4c12-b1e3-f63a8696e71d_SiteId">
    <vt:lpwstr>777634b8-6549-48dd-89f9-71c677fea243</vt:lpwstr>
  </property>
  <property fmtid="{D5CDD505-2E9C-101B-9397-08002B2CF9AE}" pid="8" name="MSIP_Label_a48f69af-3265-4c12-b1e3-f63a8696e71d_ActionId">
    <vt:lpwstr>46cc926f-53ef-45a4-8cfe-089ed2bd29ba</vt:lpwstr>
  </property>
  <property fmtid="{D5CDD505-2E9C-101B-9397-08002B2CF9AE}" pid="9" name="MSIP_Label_a48f69af-3265-4c12-b1e3-f63a8696e71d_ContentBits">
    <vt:lpwstr>0</vt:lpwstr>
  </property>
  <property fmtid="{D5CDD505-2E9C-101B-9397-08002B2CF9AE}" pid="10" name="ContentTypeId">
    <vt:lpwstr>0x010100E65520829C044D71A30CF51927CFE11900D6830F68B99B0043B42E1646F3090AFE</vt:lpwstr>
  </property>
  <property fmtid="{D5CDD505-2E9C-101B-9397-08002B2CF9AE}" pid="11" name="TaxKeyword">
    <vt:lpwstr/>
  </property>
  <property fmtid="{D5CDD505-2E9C-101B-9397-08002B2CF9AE}" pid="12" name="TK-Kategorie">
    <vt:lpwstr>5;#02_Vergabeunterlagen|b9ba23e4-41a0-4782-99f2-e61a5c1a6b5e</vt:lpwstr>
  </property>
  <property fmtid="{D5CDD505-2E9C-101B-9397-08002B2CF9AE}" pid="13" name="TK-Thema">
    <vt:lpwstr/>
  </property>
  <property fmtid="{D5CDD505-2E9C-101B-9397-08002B2CF9AE}" pid="14" name="TK-Unterthema">
    <vt:lpwstr/>
  </property>
  <property fmtid="{D5CDD505-2E9C-101B-9397-08002B2CF9AE}" pid="15" name="MediaServiceImageTags">
    <vt:lpwstr/>
  </property>
</Properties>
</file>